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MBRB\MBRB 2020\"/>
    </mc:Choice>
  </mc:AlternateContent>
  <bookViews>
    <workbookView xWindow="0" yWindow="0" windowWidth="17925" windowHeight="6780"/>
  </bookViews>
  <sheets>
    <sheet name="Results" sheetId="1" r:id="rId1"/>
    <sheet name="2020 Antlerless Detail" sheetId="4" r:id="rId2"/>
  </sheets>
  <definedNames>
    <definedName name="_xlnm._FilterDatabase" localSheetId="0" hidden="1">Results!$A$2:$BN$65</definedName>
  </definedNames>
  <calcPr calcId="152511"/>
</workbook>
</file>

<file path=xl/calcChain.xml><?xml version="1.0" encoding="utf-8"?>
<calcChain xmlns="http://schemas.openxmlformats.org/spreadsheetml/2006/main">
  <c r="F64" i="1" l="1"/>
  <c r="E64" i="1"/>
  <c r="D64" i="1"/>
  <c r="E65" i="1" l="1"/>
  <c r="F65" i="1"/>
  <c r="I64" i="1"/>
  <c r="H64" i="1"/>
  <c r="G64" i="1"/>
  <c r="H65" i="1" l="1"/>
  <c r="I65" i="1"/>
  <c r="BA55" i="1" l="1"/>
  <c r="AK55" i="1"/>
  <c r="AH55" i="1"/>
  <c r="AE55" i="1"/>
  <c r="AB55" i="1"/>
  <c r="Y55" i="1"/>
  <c r="V55" i="1"/>
  <c r="S55" i="1"/>
  <c r="G39" i="4" l="1"/>
  <c r="F39" i="4"/>
  <c r="E39" i="4"/>
  <c r="D39" i="4"/>
  <c r="BN50" i="1"/>
  <c r="BM50" i="1" s="1"/>
  <c r="BL50" i="1" s="1"/>
  <c r="BK50" i="1" s="1"/>
  <c r="BJ50" i="1" s="1"/>
  <c r="BI50" i="1" s="1"/>
  <c r="BH50" i="1" s="1"/>
  <c r="BG50" i="1" s="1"/>
  <c r="BF50" i="1" s="1"/>
  <c r="BE50" i="1" s="1"/>
  <c r="BD50" i="1" s="1"/>
  <c r="BC50" i="1" s="1"/>
  <c r="BB50" i="1" s="1"/>
  <c r="BA50" i="1" s="1"/>
  <c r="AZ50" i="1" s="1"/>
  <c r="AY50" i="1" s="1"/>
  <c r="AX50" i="1" s="1"/>
  <c r="AW50" i="1" s="1"/>
  <c r="AV50" i="1" s="1"/>
  <c r="AU50" i="1" s="1"/>
  <c r="AT50" i="1" s="1"/>
  <c r="BN51" i="1"/>
  <c r="BM51" i="1" s="1"/>
  <c r="BL51" i="1" s="1"/>
  <c r="BK51" i="1" s="1"/>
  <c r="BJ51" i="1" s="1"/>
  <c r="BI51" i="1" s="1"/>
  <c r="BH51" i="1" s="1"/>
  <c r="BG51" i="1" s="1"/>
  <c r="BF51" i="1" s="1"/>
  <c r="BE51" i="1" s="1"/>
  <c r="BD51" i="1" s="1"/>
  <c r="BC51" i="1" s="1"/>
  <c r="BB51" i="1" s="1"/>
  <c r="BA51" i="1" s="1"/>
  <c r="AZ51" i="1" s="1"/>
  <c r="AY51" i="1" s="1"/>
  <c r="AX51" i="1" s="1"/>
  <c r="AW51" i="1" s="1"/>
  <c r="AV51" i="1" s="1"/>
  <c r="AU51" i="1" s="1"/>
  <c r="AT51" i="1" s="1"/>
  <c r="H39" i="4" l="1"/>
  <c r="H40" i="4" s="1"/>
  <c r="BN60" i="1"/>
  <c r="BM60" i="1" s="1"/>
  <c r="BL60" i="1" s="1"/>
  <c r="BK60" i="1" s="1"/>
  <c r="BJ60" i="1" s="1"/>
  <c r="BI60" i="1" s="1"/>
  <c r="BH60" i="1" s="1"/>
  <c r="BG60" i="1" s="1"/>
  <c r="BF60" i="1" s="1"/>
  <c r="BE60" i="1" s="1"/>
  <c r="BD60" i="1" s="1"/>
  <c r="BC60" i="1" s="1"/>
  <c r="BB60" i="1" s="1"/>
  <c r="BA60" i="1" s="1"/>
  <c r="AZ60" i="1" s="1"/>
  <c r="AY60" i="1" s="1"/>
  <c r="AX60" i="1" s="1"/>
  <c r="AW60" i="1" s="1"/>
  <c r="AV60" i="1" s="1"/>
  <c r="AU60" i="1" s="1"/>
  <c r="AT60" i="1" s="1"/>
  <c r="L64" i="1"/>
  <c r="K64" i="1"/>
  <c r="J63" i="1"/>
  <c r="J30" i="1"/>
  <c r="J10" i="1"/>
  <c r="J12" i="1"/>
  <c r="G40" i="4" l="1"/>
  <c r="E40" i="4"/>
  <c r="F40" i="4"/>
  <c r="J64" i="1"/>
  <c r="K65" i="1" s="1"/>
  <c r="BN57" i="1"/>
  <c r="BM57" i="1" s="1"/>
  <c r="BL57" i="1" s="1"/>
  <c r="BK57" i="1" s="1"/>
  <c r="BJ57" i="1" s="1"/>
  <c r="BI57" i="1" s="1"/>
  <c r="BH57" i="1" s="1"/>
  <c r="BG57" i="1" s="1"/>
  <c r="BF57" i="1" s="1"/>
  <c r="BE57" i="1" s="1"/>
  <c r="BD57" i="1" s="1"/>
  <c r="BC57" i="1" s="1"/>
  <c r="BB57" i="1" s="1"/>
  <c r="BA57" i="1" s="1"/>
  <c r="AZ57" i="1" s="1"/>
  <c r="AY57" i="1" s="1"/>
  <c r="AX57" i="1" s="1"/>
  <c r="AW57" i="1" s="1"/>
  <c r="AV57" i="1" s="1"/>
  <c r="AU57" i="1" s="1"/>
  <c r="AT57" i="1" s="1"/>
  <c r="L65" i="1" l="1"/>
  <c r="M63" i="1" l="1"/>
  <c r="M30" i="1"/>
  <c r="M10" i="1"/>
  <c r="M12" i="1"/>
  <c r="BN52" i="1" l="1"/>
  <c r="BM52" i="1" s="1"/>
  <c r="BL52" i="1" s="1"/>
  <c r="BK52" i="1" s="1"/>
  <c r="BJ52" i="1" s="1"/>
  <c r="BI52" i="1" s="1"/>
  <c r="BH52" i="1" s="1"/>
  <c r="BG52" i="1" s="1"/>
  <c r="BF52" i="1" s="1"/>
  <c r="BE52" i="1" s="1"/>
  <c r="BD52" i="1" s="1"/>
  <c r="BC52" i="1" s="1"/>
  <c r="BB52" i="1" s="1"/>
  <c r="BA52" i="1" s="1"/>
  <c r="AZ52" i="1" s="1"/>
  <c r="AY52" i="1" s="1"/>
  <c r="AX52" i="1" s="1"/>
  <c r="AW52" i="1" s="1"/>
  <c r="AV52" i="1" s="1"/>
  <c r="AU52" i="1" s="1"/>
  <c r="AT52" i="1" s="1"/>
  <c r="BN62" i="1"/>
  <c r="BM62" i="1" s="1"/>
  <c r="BL62" i="1" s="1"/>
  <c r="BK62" i="1" s="1"/>
  <c r="BJ62" i="1" s="1"/>
  <c r="BI62" i="1" s="1"/>
  <c r="BH62" i="1" s="1"/>
  <c r="BG62" i="1" s="1"/>
  <c r="BF62" i="1" s="1"/>
  <c r="BE62" i="1" s="1"/>
  <c r="BD62" i="1" s="1"/>
  <c r="BC62" i="1" s="1"/>
  <c r="BB62" i="1" s="1"/>
  <c r="BA62" i="1" s="1"/>
  <c r="AZ62" i="1" s="1"/>
  <c r="AY62" i="1" s="1"/>
  <c r="AX62" i="1" s="1"/>
  <c r="AW62" i="1" s="1"/>
  <c r="AV62" i="1" s="1"/>
  <c r="AU62" i="1" s="1"/>
  <c r="AT62" i="1" s="1"/>
  <c r="R64" i="1" l="1"/>
  <c r="Q64" i="1"/>
  <c r="U64" i="1"/>
  <c r="T64" i="1"/>
  <c r="S63" i="1"/>
  <c r="S30" i="1"/>
  <c r="S28" i="1"/>
  <c r="S3" i="1"/>
  <c r="S49" i="1"/>
  <c r="S59" i="1"/>
  <c r="S24" i="1"/>
  <c r="S41" i="1"/>
  <c r="S36" i="1"/>
  <c r="S31" i="1"/>
  <c r="S43" i="1"/>
  <c r="S33" i="1"/>
  <c r="S32" i="1"/>
  <c r="S37" i="1"/>
  <c r="S46" i="1"/>
  <c r="S38" i="1"/>
  <c r="S42" i="1"/>
  <c r="S40" i="1"/>
  <c r="S34" i="1"/>
  <c r="S35" i="1"/>
  <c r="S39" i="1"/>
  <c r="S16" i="1"/>
  <c r="S45" i="1"/>
  <c r="S54" i="1"/>
  <c r="S56" i="1"/>
  <c r="S48" i="1"/>
  <c r="S17" i="1"/>
  <c r="S13" i="1"/>
  <c r="S8" i="1"/>
  <c r="S7" i="1"/>
  <c r="S6" i="1"/>
  <c r="S5" i="1"/>
  <c r="S4" i="1"/>
  <c r="S47" i="1"/>
  <c r="S23" i="1"/>
  <c r="S15" i="1"/>
  <c r="S11" i="1"/>
  <c r="S10" i="1"/>
  <c r="S12" i="1"/>
  <c r="O64" i="1" l="1"/>
  <c r="S64" i="1"/>
  <c r="BB64" i="1"/>
  <c r="AY64" i="1"/>
  <c r="AV64" i="1"/>
  <c r="AS64" i="1"/>
  <c r="AR64" i="1"/>
  <c r="AP64" i="1"/>
  <c r="AO64" i="1"/>
  <c r="AM64" i="1"/>
  <c r="AL64" i="1"/>
  <c r="AJ64" i="1"/>
  <c r="AI64" i="1"/>
  <c r="AG64" i="1"/>
  <c r="AF64" i="1"/>
  <c r="AD64" i="1"/>
  <c r="AC64" i="1"/>
  <c r="AA64" i="1"/>
  <c r="Z64" i="1"/>
  <c r="X64" i="1"/>
  <c r="W64" i="1"/>
  <c r="BL64" i="1"/>
  <c r="BI64" i="1"/>
  <c r="BF64" i="1"/>
  <c r="BC64" i="1"/>
  <c r="AZ64" i="1"/>
  <c r="AW64" i="1"/>
  <c r="AT64" i="1"/>
  <c r="AQ64" i="1"/>
  <c r="AN64" i="1"/>
  <c r="T65" i="1" l="1"/>
  <c r="M64" i="1"/>
  <c r="N64" i="1"/>
  <c r="U65" i="1"/>
  <c r="BA17" i="1"/>
  <c r="AK17" i="1"/>
  <c r="AH17" i="1"/>
  <c r="AE17" i="1"/>
  <c r="AB17" i="1"/>
  <c r="Y17" i="1"/>
  <c r="V17" i="1"/>
  <c r="P63" i="1"/>
  <c r="P30" i="1"/>
  <c r="P10" i="1"/>
  <c r="P12" i="1"/>
  <c r="V12" i="1"/>
  <c r="V47" i="1"/>
  <c r="V6" i="1"/>
  <c r="V7" i="1"/>
  <c r="V8" i="1"/>
  <c r="V10" i="1"/>
  <c r="V11" i="1"/>
  <c r="V15" i="1"/>
  <c r="V23" i="1"/>
  <c r="V4" i="1"/>
  <c r="V5" i="1"/>
  <c r="V13" i="1"/>
  <c r="V54" i="1"/>
  <c r="V56" i="1"/>
  <c r="V45" i="1"/>
  <c r="V40" i="1"/>
  <c r="V18" i="1"/>
  <c r="V22" i="1"/>
  <c r="V21" i="1"/>
  <c r="V39" i="1"/>
  <c r="V20" i="1"/>
  <c r="V35" i="1"/>
  <c r="V34" i="1"/>
  <c r="V41" i="1"/>
  <c r="V42" i="1"/>
  <c r="V38" i="1"/>
  <c r="V37" i="1"/>
  <c r="V32" i="1"/>
  <c r="V33" i="1"/>
  <c r="V43" i="1"/>
  <c r="V36" i="1"/>
  <c r="V31" i="1"/>
  <c r="V46" i="1"/>
  <c r="V44" i="1"/>
  <c r="V16" i="1"/>
  <c r="V59" i="1"/>
  <c r="V49" i="1"/>
  <c r="V3" i="1"/>
  <c r="V28" i="1"/>
  <c r="V30" i="1"/>
  <c r="V27" i="1"/>
  <c r="V19" i="1"/>
  <c r="V24" i="1"/>
  <c r="V14" i="1"/>
  <c r="V63" i="1"/>
  <c r="Y12" i="1"/>
  <c r="Y47" i="1"/>
  <c r="Y6" i="1"/>
  <c r="Y7" i="1"/>
  <c r="Y8" i="1"/>
  <c r="Y10" i="1"/>
  <c r="Y11" i="1"/>
  <c r="Y15" i="1"/>
  <c r="Y4" i="1"/>
  <c r="Y5" i="1"/>
  <c r="Y13" i="1"/>
  <c r="Y54" i="1"/>
  <c r="Y56" i="1"/>
  <c r="Y45" i="1"/>
  <c r="Y58" i="1"/>
  <c r="Y18" i="1"/>
  <c r="Y22" i="1"/>
  <c r="Y21" i="1"/>
  <c r="Y39" i="1"/>
  <c r="Y20" i="1"/>
  <c r="Y35" i="1"/>
  <c r="Y34" i="1"/>
  <c r="Y41" i="1"/>
  <c r="Y42" i="1"/>
  <c r="Y38" i="1"/>
  <c r="Y37" i="1"/>
  <c r="Y32" i="1"/>
  <c r="Y33" i="1"/>
  <c r="Y43" i="1"/>
  <c r="Y36" i="1"/>
  <c r="Y31" i="1"/>
  <c r="Y46" i="1"/>
  <c r="Y44" i="1"/>
  <c r="Y16" i="1"/>
  <c r="Y59" i="1"/>
  <c r="Y3" i="1"/>
  <c r="Y28" i="1"/>
  <c r="Y30" i="1"/>
  <c r="Y27" i="1"/>
  <c r="Y19" i="1"/>
  <c r="Y24" i="1"/>
  <c r="Y63" i="1"/>
  <c r="AB12" i="1"/>
  <c r="AB47" i="1"/>
  <c r="AB6" i="1"/>
  <c r="AB7" i="1"/>
  <c r="AB8" i="1"/>
  <c r="AB10" i="1"/>
  <c r="AB11" i="1"/>
  <c r="AB15" i="1"/>
  <c r="AB23" i="1"/>
  <c r="AB4" i="1"/>
  <c r="AB5" i="1"/>
  <c r="AB13" i="1"/>
  <c r="AB54" i="1"/>
  <c r="AB56" i="1"/>
  <c r="AB45" i="1"/>
  <c r="AB58" i="1"/>
  <c r="AB18" i="1"/>
  <c r="AB22" i="1"/>
  <c r="AB21" i="1"/>
  <c r="AB39" i="1"/>
  <c r="AB20" i="1"/>
  <c r="AB35" i="1"/>
  <c r="AB34" i="1"/>
  <c r="AB41" i="1"/>
  <c r="AB42" i="1"/>
  <c r="AB38" i="1"/>
  <c r="AB37" i="1"/>
  <c r="AB32" i="1"/>
  <c r="AB33" i="1"/>
  <c r="AB43" i="1"/>
  <c r="AB36" i="1"/>
  <c r="AB31" i="1"/>
  <c r="AB46" i="1"/>
  <c r="AB44" i="1"/>
  <c r="AB16" i="1"/>
  <c r="AB59" i="1"/>
  <c r="AB3" i="1"/>
  <c r="AB28" i="1"/>
  <c r="AB30" i="1"/>
  <c r="AB27" i="1"/>
  <c r="AB19" i="1"/>
  <c r="AB63" i="1"/>
  <c r="AE12" i="1"/>
  <c r="AE47" i="1"/>
  <c r="AE7" i="1"/>
  <c r="AE8" i="1"/>
  <c r="AE10" i="1"/>
  <c r="AE11" i="1"/>
  <c r="AE15" i="1"/>
  <c r="AE23" i="1"/>
  <c r="AE4" i="1"/>
  <c r="AE5" i="1"/>
  <c r="AE13" i="1"/>
  <c r="AE54" i="1"/>
  <c r="AE56" i="1"/>
  <c r="AE45" i="1"/>
  <c r="AE58" i="1"/>
  <c r="AE18" i="1"/>
  <c r="AE21" i="1"/>
  <c r="AE39" i="1"/>
  <c r="AE35" i="1"/>
  <c r="AE34" i="1"/>
  <c r="AE41" i="1"/>
  <c r="AE42" i="1"/>
  <c r="AE38" i="1"/>
  <c r="AE37" i="1"/>
  <c r="AE32" i="1"/>
  <c r="AE33" i="1"/>
  <c r="AE43" i="1"/>
  <c r="AE36" i="1"/>
  <c r="AE31" i="1"/>
  <c r="AE46" i="1"/>
  <c r="AE16" i="1"/>
  <c r="AE59" i="1"/>
  <c r="AE3" i="1"/>
  <c r="AE28" i="1"/>
  <c r="AE30" i="1"/>
  <c r="AH12" i="1"/>
  <c r="AH10" i="1"/>
  <c r="AH11" i="1"/>
  <c r="AH15" i="1"/>
  <c r="AH23" i="1"/>
  <c r="AH4" i="1"/>
  <c r="AH5" i="1"/>
  <c r="AH13" i="1"/>
  <c r="AH54" i="1"/>
  <c r="AH56" i="1"/>
  <c r="AH45" i="1"/>
  <c r="AH58" i="1"/>
  <c r="AH18" i="1"/>
  <c r="AH21" i="1"/>
  <c r="AH39" i="1"/>
  <c r="AH35" i="1"/>
  <c r="AH34" i="1"/>
  <c r="AH41" i="1"/>
  <c r="AH42" i="1"/>
  <c r="AH38" i="1"/>
  <c r="AH37" i="1"/>
  <c r="AH32" i="1"/>
  <c r="AH33" i="1"/>
  <c r="AH43" i="1"/>
  <c r="AH36" i="1"/>
  <c r="AH31" i="1"/>
  <c r="AH46" i="1"/>
  <c r="AH44" i="1"/>
  <c r="AH16" i="1"/>
  <c r="AH59" i="1"/>
  <c r="AH3" i="1"/>
  <c r="AH28" i="1"/>
  <c r="AH30" i="1"/>
  <c r="AK12" i="1"/>
  <c r="AK10" i="1"/>
  <c r="AK11" i="1"/>
  <c r="AK15" i="1"/>
  <c r="AK23" i="1"/>
  <c r="AK4" i="1"/>
  <c r="AK5" i="1"/>
  <c r="AK13" i="1"/>
  <c r="AK54" i="1"/>
  <c r="AK56" i="1"/>
  <c r="AK45" i="1"/>
  <c r="AK58" i="1"/>
  <c r="AK18" i="1"/>
  <c r="AK21" i="1"/>
  <c r="AK39" i="1"/>
  <c r="AK35" i="1"/>
  <c r="AK34" i="1"/>
  <c r="AK41" i="1"/>
  <c r="AK42" i="1"/>
  <c r="AK38" i="1"/>
  <c r="AK37" i="1"/>
  <c r="AK32" i="1"/>
  <c r="AK33" i="1"/>
  <c r="AK43" i="1"/>
  <c r="AK36" i="1"/>
  <c r="AK31" i="1"/>
  <c r="AK46" i="1"/>
  <c r="AK44" i="1"/>
  <c r="AK59" i="1"/>
  <c r="AK3" i="1"/>
  <c r="AK28" i="1"/>
  <c r="AX19" i="1"/>
  <c r="AH19" i="1"/>
  <c r="AE19" i="1"/>
  <c r="AX16" i="1"/>
  <c r="AX27" i="1"/>
  <c r="AH27" i="1"/>
  <c r="AE27" i="1"/>
  <c r="AV65" i="1"/>
  <c r="BE64" i="1"/>
  <c r="AX58" i="1"/>
  <c r="AX44" i="1"/>
  <c r="AX10" i="1"/>
  <c r="AX11" i="1"/>
  <c r="AX15" i="1"/>
  <c r="AX4" i="1"/>
  <c r="AX13" i="1"/>
  <c r="AX54" i="1"/>
  <c r="AX45" i="1"/>
  <c r="AX21" i="1"/>
  <c r="AX39" i="1"/>
  <c r="AX35" i="1"/>
  <c r="AX34" i="1"/>
  <c r="AX41" i="1"/>
  <c r="AX42" i="1"/>
  <c r="AX38" i="1"/>
  <c r="AX37" i="1"/>
  <c r="AX32" i="1"/>
  <c r="AX33" i="1"/>
  <c r="AX43" i="1"/>
  <c r="AX36" i="1"/>
  <c r="AX46" i="1"/>
  <c r="AX59" i="1"/>
  <c r="AX3" i="1"/>
  <c r="AX28" i="1"/>
  <c r="AX30" i="1"/>
  <c r="AU15" i="1"/>
  <c r="AU39" i="1"/>
  <c r="AU42" i="1"/>
  <c r="AU38" i="1"/>
  <c r="AU37" i="1"/>
  <c r="AU32" i="1"/>
  <c r="AU33" i="1"/>
  <c r="AU43" i="1"/>
  <c r="AU36" i="1"/>
  <c r="AU59" i="1"/>
  <c r="AU28" i="1"/>
  <c r="BA15" i="1"/>
  <c r="BA4" i="1"/>
  <c r="BA56" i="1"/>
  <c r="BA18" i="1"/>
  <c r="BA39" i="1"/>
  <c r="BA34" i="1"/>
  <c r="BA42" i="1"/>
  <c r="BA38" i="1"/>
  <c r="BA37" i="1"/>
  <c r="BA32" i="1"/>
  <c r="BA33" i="1"/>
  <c r="BA43" i="1"/>
  <c r="BA36" i="1"/>
  <c r="BA59" i="1"/>
  <c r="N65" i="1" l="1"/>
  <c r="O65" i="1"/>
  <c r="P64" i="1"/>
  <c r="AB64" i="1"/>
  <c r="AU64" i="1"/>
  <c r="AU65" i="1" s="1"/>
  <c r="BA64" i="1"/>
  <c r="BA65" i="1" s="1"/>
  <c r="AK64" i="1"/>
  <c r="AL65" i="1" s="1"/>
  <c r="AE64" i="1"/>
  <c r="AF65" i="1" s="1"/>
  <c r="Y64" i="1"/>
  <c r="AA65" i="1" s="1"/>
  <c r="AX64" i="1"/>
  <c r="AX65" i="1" s="1"/>
  <c r="AH64" i="1"/>
  <c r="AI65" i="1" s="1"/>
  <c r="V64" i="1"/>
  <c r="AR65" i="1"/>
  <c r="AS65" i="1"/>
  <c r="AO65" i="1"/>
  <c r="BB65" i="1"/>
  <c r="AP65" i="1"/>
  <c r="AY65" i="1"/>
  <c r="X65" i="1" l="1"/>
  <c r="D67" i="1"/>
  <c r="R65" i="1"/>
  <c r="AG65" i="1"/>
  <c r="AC65" i="1"/>
  <c r="AD65" i="1"/>
  <c r="W65" i="1"/>
  <c r="Z65" i="1"/>
  <c r="AM65" i="1"/>
  <c r="AJ65" i="1"/>
  <c r="Q65" i="1"/>
</calcChain>
</file>

<file path=xl/comments1.xml><?xml version="1.0" encoding="utf-8"?>
<comments xmlns="http://schemas.openxmlformats.org/spreadsheetml/2006/main">
  <authors>
    <author>Dan Laptop4540</author>
  </authors>
  <commentList>
    <comment ref="R60" authorId="0" shapeId="0">
      <text>
        <r>
          <rPr>
            <b/>
            <sz val="8"/>
            <color indexed="81"/>
            <rFont val="Tahoma"/>
            <charset val="1"/>
          </rPr>
          <t>Dan Laptop4540:</t>
        </r>
        <r>
          <rPr>
            <sz val="8"/>
            <color indexed="81"/>
            <rFont val="Tahoma"/>
            <charset val="1"/>
          </rPr>
          <t xml:space="preserve">
1 "Barely Legal" spike buck taken (mistaken for a doe)</t>
        </r>
      </text>
    </comment>
  </commentList>
</comments>
</file>

<file path=xl/sharedStrings.xml><?xml version="1.0" encoding="utf-8"?>
<sst xmlns="http://schemas.openxmlformats.org/spreadsheetml/2006/main" count="438" uniqueCount="109">
  <si>
    <t>County</t>
  </si>
  <si>
    <t>Hunt</t>
  </si>
  <si>
    <t>Ramsey</t>
  </si>
  <si>
    <t> 11</t>
  </si>
  <si>
    <t>Tamarack</t>
  </si>
  <si>
    <t>Poplar Lake</t>
  </si>
  <si>
    <t>Otter Lake</t>
  </si>
  <si>
    <t>Pigs Eye</t>
  </si>
  <si>
    <t>Turtle Creek</t>
  </si>
  <si>
    <t>Burnsville</t>
  </si>
  <si>
    <t>Brooklyn Center</t>
  </si>
  <si>
    <t>Maple Grove</t>
  </si>
  <si>
    <t>Lake Minnetonka</t>
  </si>
  <si>
    <t>Lebanon Hills</t>
  </si>
  <si>
    <t>Mendota Hts</t>
  </si>
  <si>
    <t>Priory</t>
  </si>
  <si>
    <t>Applewood</t>
  </si>
  <si>
    <t>Battle Creek</t>
  </si>
  <si>
    <t>Vadnais Hts</t>
  </si>
  <si>
    <t>Fish Creek</t>
  </si>
  <si>
    <t>Maplewood NC</t>
  </si>
  <si>
    <t>Crystal Airport</t>
  </si>
  <si>
    <t>Buck</t>
  </si>
  <si>
    <t xml:space="preserve"> </t>
  </si>
  <si>
    <t>Shoreview</t>
  </si>
  <si>
    <t>Maplewood</t>
  </si>
  <si>
    <t>Crystal</t>
  </si>
  <si>
    <t>Total Deer Removal</t>
  </si>
  <si>
    <t>Total By Year</t>
  </si>
  <si>
    <t>St. Paul</t>
  </si>
  <si>
    <t xml:space="preserve">Columbia Heights
</t>
  </si>
  <si>
    <t>*</t>
  </si>
  <si>
    <t>*blank - no hunt that year</t>
  </si>
  <si>
    <t>**Ramsey County did not keep track of bucks before 2004</t>
  </si>
  <si>
    <t>Oakdale</t>
  </si>
  <si>
    <t>Long Lake</t>
  </si>
  <si>
    <t>Dakota</t>
  </si>
  <si>
    <t>Hennepin</t>
  </si>
  <si>
    <t>Anoka</t>
  </si>
  <si>
    <t>Washington</t>
  </si>
  <si>
    <t>Brooklyn Park Farm</t>
  </si>
  <si>
    <t>Brooklyn Park</t>
  </si>
  <si>
    <t>Columbia Hts - Water Works</t>
  </si>
  <si>
    <t>Crosby</t>
  </si>
  <si>
    <t>Afton</t>
  </si>
  <si>
    <t>Belwin</t>
  </si>
  <si>
    <t>Scott</t>
  </si>
  <si>
    <t>Shorewood</t>
  </si>
  <si>
    <t>Gale Woods</t>
  </si>
  <si>
    <t>Spring Lake</t>
  </si>
  <si>
    <t>Total
Deer Removal</t>
  </si>
  <si>
    <t>Total** Deer Removal</t>
  </si>
  <si>
    <t>Percentage</t>
  </si>
  <si>
    <t xml:space="preserve">Total Deer Removal </t>
  </si>
  <si>
    <t>MBRB SUMMARY HUNT DATA</t>
  </si>
  <si>
    <t>Apple Orchard</t>
  </si>
  <si>
    <t>Noerenberg Park</t>
  </si>
  <si>
    <t>Oakdale Park</t>
  </si>
  <si>
    <t>Sunfish Lake</t>
  </si>
  <si>
    <t>Palmer Lake</t>
  </si>
  <si>
    <t>West Coon Rapids Dam</t>
  </si>
  <si>
    <t>Little Canada</t>
  </si>
  <si>
    <t>Clondau's Farm</t>
  </si>
  <si>
    <t>Newport</t>
  </si>
  <si>
    <t>Lino Lakes</t>
  </si>
  <si>
    <t>Fishers Corner</t>
  </si>
  <si>
    <t>Rice Creek</t>
  </si>
  <si>
    <t>MN DNR -Warner Rd</t>
  </si>
  <si>
    <t>Northwoods Park</t>
  </si>
  <si>
    <t>Cleary Lake</t>
  </si>
  <si>
    <t>Three Rivers Park District</t>
  </si>
  <si>
    <t>Highland Park</t>
  </si>
  <si>
    <t>Antlerless</t>
  </si>
  <si>
    <t>Bald Eagle / Benson Airport</t>
  </si>
  <si>
    <t>Grass Lake / Snail Lake</t>
  </si>
  <si>
    <t>Baker Park</t>
  </si>
  <si>
    <t>French Regional Park</t>
  </si>
  <si>
    <t>Total Antlerless</t>
  </si>
  <si>
    <t>Adult Doe</t>
  </si>
  <si>
    <t>Fawn Doe</t>
  </si>
  <si>
    <t>Fawn Buck</t>
  </si>
  <si>
    <t>Burnsville - Kelleher (Cam Ram)</t>
  </si>
  <si>
    <t>Burnsville - Black Dog</t>
  </si>
  <si>
    <t>Fish Lake Park</t>
  </si>
  <si>
    <t>USFWS</t>
  </si>
  <si>
    <t>xcheck:</t>
  </si>
  <si>
    <t>none</t>
  </si>
  <si>
    <t xml:space="preserve">Eagle Lake </t>
  </si>
  <si>
    <t>Eagle Lake</t>
  </si>
  <si>
    <t xml:space="preserve"> City/Agency</t>
  </si>
  <si>
    <t>Ramsey County Parks</t>
  </si>
  <si>
    <t>MN DNR</t>
  </si>
  <si>
    <t>MN River Valley - Upgrala</t>
  </si>
  <si>
    <t>Crow-Hassan Park</t>
  </si>
  <si>
    <t>Murphy-Hanrehan Park</t>
  </si>
  <si>
    <t>Spoon Lake Preserve</t>
  </si>
  <si>
    <t>Lake Rebecca</t>
  </si>
  <si>
    <t>Crow-Hassan</t>
  </si>
  <si>
    <t>Burnsville - Kelleher</t>
  </si>
  <si>
    <t>MN River Valley  - Bloom. Ferry</t>
  </si>
  <si>
    <t>MN River Valley  - Long Meadow</t>
  </si>
  <si>
    <t>Crosby &amp; Extension</t>
  </si>
  <si>
    <t>Environmental Park</t>
  </si>
  <si>
    <t>Birchwood Village</t>
  </si>
  <si>
    <t>Birchwood</t>
  </si>
  <si>
    <t>ANTLERLESS HUNT DATA - 2019</t>
  </si>
  <si>
    <t>Oakdale - Sunborrow</t>
  </si>
  <si>
    <t>Birchwood Village &amp; Mahtomedi</t>
  </si>
  <si>
    <t>Birchwood &amp; Mahtomedi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</si>
</sst>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</font>
    <font>
      <sz val="10"/>
      <name val="Arial"/>
    </font>
    <font>
      <b/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0"/>
      <color indexed="57"/>
      <name val="Arial"/>
      <family val="2"/>
    </font>
    <font>
      <sz val="8"/>
      <color indexed="81"/>
      <name val="Tahoma"/>
      <charset val="1"/>
    </font>
    <font>
      <b/>
      <sz val="8"/>
      <color indexed="81"/>
      <name val="Tahoma"/>
      <charset val="1"/>
    </font>
    <font>
      <b/>
      <i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8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top"/>
    </xf>
    <xf numFmtId="0" fontId="0" fillId="0" borderId="1" xfId="0" applyBorder="1" applyAlignment="1">
      <alignment vertical="top"/>
    </xf>
    <xf numFmtId="0" fontId="0" fillId="0" borderId="1" xfId="0" applyBorder="1" applyAlignment="1">
      <alignment vertical="top" wrapText="1"/>
    </xf>
    <xf numFmtId="0" fontId="0" fillId="0" borderId="0" xfId="0" applyAlignment="1">
      <alignment vertical="top"/>
    </xf>
    <xf numFmtId="0" fontId="3" fillId="0" borderId="1" xfId="0" applyFont="1" applyBorder="1" applyAlignment="1">
      <alignment vertical="top"/>
    </xf>
    <xf numFmtId="0" fontId="0" fillId="0" borderId="1" xfId="0" applyBorder="1" applyAlignment="1">
      <alignment horizontal="center" vertical="top"/>
    </xf>
    <xf numFmtId="0" fontId="0" fillId="0" borderId="2" xfId="0" applyBorder="1" applyAlignment="1">
      <alignment vertical="top"/>
    </xf>
    <xf numFmtId="9" fontId="0" fillId="0" borderId="0" xfId="1" applyFont="1" applyAlignment="1">
      <alignment vertical="top"/>
    </xf>
    <xf numFmtId="0" fontId="3" fillId="0" borderId="0" xfId="0" applyFont="1" applyAlignment="1">
      <alignment horizontal="right" vertical="top"/>
    </xf>
    <xf numFmtId="0" fontId="4" fillId="0" borderId="0" xfId="0" applyFont="1" applyAlignment="1">
      <alignment vertical="top"/>
    </xf>
    <xf numFmtId="0" fontId="0" fillId="0" borderId="2" xfId="0" applyBorder="1" applyAlignment="1">
      <alignment vertical="top" wrapText="1"/>
    </xf>
    <xf numFmtId="0" fontId="0" fillId="0" borderId="2" xfId="0" applyBorder="1" applyAlignment="1">
      <alignment horizontal="center" vertical="top"/>
    </xf>
    <xf numFmtId="0" fontId="2" fillId="2" borderId="4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 wrapText="1"/>
    </xf>
    <xf numFmtId="0" fontId="4" fillId="2" borderId="6" xfId="0" applyFont="1" applyFill="1" applyBorder="1" applyAlignment="1">
      <alignment horizontal="center"/>
    </xf>
    <xf numFmtId="0" fontId="0" fillId="0" borderId="7" xfId="0" applyBorder="1" applyAlignment="1">
      <alignment horizontal="center" vertical="top"/>
    </xf>
    <xf numFmtId="0" fontId="0" fillId="0" borderId="8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0" borderId="10" xfId="0" applyBorder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4" fillId="0" borderId="1" xfId="0" applyFont="1" applyBorder="1" applyAlignment="1">
      <alignment vertical="top"/>
    </xf>
    <xf numFmtId="0" fontId="4" fillId="0" borderId="11" xfId="0" applyFont="1" applyBorder="1" applyAlignment="1">
      <alignment vertical="top"/>
    </xf>
    <xf numFmtId="0" fontId="0" fillId="0" borderId="12" xfId="0" applyBorder="1" applyAlignment="1">
      <alignment horizontal="center" vertical="top"/>
    </xf>
    <xf numFmtId="0" fontId="0" fillId="0" borderId="13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0" fontId="4" fillId="2" borderId="15" xfId="0" applyFont="1" applyFill="1" applyBorder="1" applyAlignment="1">
      <alignment vertical="top"/>
    </xf>
    <xf numFmtId="0" fontId="7" fillId="2" borderId="16" xfId="0" applyFont="1" applyFill="1" applyBorder="1" applyAlignment="1">
      <alignment horizontal="center" vertical="top"/>
    </xf>
    <xf numFmtId="0" fontId="0" fillId="0" borderId="20" xfId="0" applyBorder="1" applyAlignment="1">
      <alignment horizontal="center" vertical="top"/>
    </xf>
    <xf numFmtId="0" fontId="1" fillId="0" borderId="1" xfId="0" applyNumberFormat="1" applyFont="1" applyFill="1" applyBorder="1" applyAlignment="1" applyProtection="1">
      <alignment horizontal="center" vertical="top"/>
      <protection locked="0"/>
    </xf>
    <xf numFmtId="0" fontId="1" fillId="0" borderId="10" xfId="0" applyNumberFormat="1" applyFont="1" applyFill="1" applyBorder="1" applyAlignment="1" applyProtection="1">
      <alignment horizontal="center" vertical="top"/>
      <protection locked="0"/>
    </xf>
    <xf numFmtId="0" fontId="0" fillId="0" borderId="11" xfId="0" applyBorder="1" applyAlignment="1">
      <alignment vertical="top"/>
    </xf>
    <xf numFmtId="0" fontId="0" fillId="0" borderId="22" xfId="0" applyBorder="1" applyAlignment="1">
      <alignment horizontal="center" vertical="top"/>
    </xf>
    <xf numFmtId="0" fontId="0" fillId="0" borderId="23" xfId="0" applyBorder="1" applyAlignment="1">
      <alignment horizontal="center" vertical="top"/>
    </xf>
    <xf numFmtId="0" fontId="0" fillId="0" borderId="24" xfId="0" applyBorder="1" applyAlignment="1">
      <alignment horizontal="center" vertical="top"/>
    </xf>
    <xf numFmtId="0" fontId="0" fillId="0" borderId="22" xfId="0" applyFill="1" applyBorder="1" applyAlignment="1">
      <alignment horizontal="center" vertical="top"/>
    </xf>
    <xf numFmtId="0" fontId="0" fillId="0" borderId="1" xfId="0" applyFill="1" applyBorder="1" applyAlignment="1">
      <alignment horizontal="center" vertical="top"/>
    </xf>
    <xf numFmtId="0" fontId="0" fillId="0" borderId="9" xfId="0" applyFill="1" applyBorder="1" applyAlignment="1">
      <alignment horizontal="center" vertical="top"/>
    </xf>
    <xf numFmtId="0" fontId="0" fillId="0" borderId="10" xfId="0" applyFill="1" applyBorder="1" applyAlignment="1">
      <alignment horizontal="center" vertical="top"/>
    </xf>
    <xf numFmtId="0" fontId="0" fillId="0" borderId="12" xfId="0" applyFill="1" applyBorder="1" applyAlignment="1">
      <alignment horizontal="center" vertical="top"/>
    </xf>
    <xf numFmtId="0" fontId="0" fillId="0" borderId="13" xfId="0" applyFill="1" applyBorder="1" applyAlignment="1">
      <alignment horizontal="center" vertical="top"/>
    </xf>
    <xf numFmtId="0" fontId="0" fillId="0" borderId="14" xfId="0" applyFill="1" applyBorder="1" applyAlignment="1">
      <alignment horizontal="center" vertical="top"/>
    </xf>
    <xf numFmtId="0" fontId="0" fillId="3" borderId="9" xfId="0" applyFill="1" applyBorder="1" applyAlignment="1">
      <alignment horizontal="center" vertical="top"/>
    </xf>
    <xf numFmtId="0" fontId="0" fillId="3" borderId="2" xfId="0" applyFill="1" applyBorder="1" applyAlignment="1">
      <alignment horizontal="center" vertical="top"/>
    </xf>
    <xf numFmtId="0" fontId="0" fillId="3" borderId="8" xfId="0" applyFill="1" applyBorder="1" applyAlignment="1">
      <alignment horizontal="center" vertical="top"/>
    </xf>
    <xf numFmtId="0" fontId="0" fillId="3" borderId="1" xfId="0" applyFill="1" applyBorder="1" applyAlignment="1">
      <alignment horizontal="center" vertical="top"/>
    </xf>
    <xf numFmtId="0" fontId="0" fillId="3" borderId="10" xfId="0" applyFill="1" applyBorder="1" applyAlignment="1">
      <alignment horizontal="center" vertical="top"/>
    </xf>
    <xf numFmtId="0" fontId="0" fillId="3" borderId="12" xfId="0" applyFill="1" applyBorder="1" applyAlignment="1">
      <alignment horizontal="center" vertical="top"/>
    </xf>
    <xf numFmtId="0" fontId="0" fillId="3" borderId="13" xfId="0" applyFill="1" applyBorder="1" applyAlignment="1">
      <alignment horizontal="center" vertical="top"/>
    </xf>
    <xf numFmtId="0" fontId="0" fillId="3" borderId="14" xfId="0" applyFill="1" applyBorder="1" applyAlignment="1">
      <alignment horizontal="center" vertical="top"/>
    </xf>
    <xf numFmtId="0" fontId="0" fillId="3" borderId="21" xfId="0" applyFill="1" applyBorder="1" applyAlignment="1">
      <alignment horizontal="center" vertical="top"/>
    </xf>
    <xf numFmtId="0" fontId="3" fillId="0" borderId="2" xfId="0" applyFont="1" applyBorder="1" applyAlignment="1">
      <alignment vertical="top"/>
    </xf>
    <xf numFmtId="0" fontId="0" fillId="0" borderId="1" xfId="0" applyBorder="1"/>
    <xf numFmtId="0" fontId="5" fillId="2" borderId="18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top"/>
    </xf>
    <xf numFmtId="0" fontId="0" fillId="0" borderId="20" xfId="0" applyFill="1" applyBorder="1" applyAlignment="1">
      <alignment horizontal="center" vertical="top"/>
    </xf>
    <xf numFmtId="0" fontId="0" fillId="0" borderId="0" xfId="0" applyFill="1" applyAlignment="1">
      <alignment vertical="top"/>
    </xf>
    <xf numFmtId="0" fontId="0" fillId="0" borderId="1" xfId="0" applyFill="1" applyBorder="1" applyAlignment="1">
      <alignment vertical="top"/>
    </xf>
    <xf numFmtId="0" fontId="7" fillId="2" borderId="21" xfId="0" applyFont="1" applyFill="1" applyBorder="1" applyAlignment="1">
      <alignment horizontal="center" vertical="top"/>
    </xf>
    <xf numFmtId="0" fontId="10" fillId="0" borderId="0" xfId="0" applyFont="1"/>
    <xf numFmtId="9" fontId="0" fillId="0" borderId="0" xfId="1" applyFont="1" applyAlignment="1">
      <alignment horizontal="center"/>
    </xf>
    <xf numFmtId="0" fontId="0" fillId="0" borderId="11" xfId="0" applyBorder="1" applyAlignment="1">
      <alignment vertical="top" wrapText="1"/>
    </xf>
    <xf numFmtId="0" fontId="0" fillId="3" borderId="23" xfId="0" applyFill="1" applyBorder="1" applyAlignment="1">
      <alignment horizontal="center" vertical="top"/>
    </xf>
    <xf numFmtId="0" fontId="0" fillId="3" borderId="28" xfId="0" applyFill="1" applyBorder="1" applyAlignment="1">
      <alignment horizontal="center" vertical="top"/>
    </xf>
    <xf numFmtId="0" fontId="0" fillId="3" borderId="0" xfId="0" applyFill="1" applyBorder="1" applyAlignment="1">
      <alignment horizontal="center" vertical="top"/>
    </xf>
    <xf numFmtId="0" fontId="4" fillId="0" borderId="15" xfId="0" applyFont="1" applyFill="1" applyBorder="1" applyAlignment="1">
      <alignment vertical="top"/>
    </xf>
    <xf numFmtId="0" fontId="4" fillId="0" borderId="15" xfId="0" applyFont="1" applyFill="1" applyBorder="1" applyAlignment="1">
      <alignment horizontal="center" vertical="top"/>
    </xf>
    <xf numFmtId="0" fontId="7" fillId="0" borderId="16" xfId="0" applyFont="1" applyFill="1" applyBorder="1" applyAlignment="1">
      <alignment horizontal="center" vertical="top"/>
    </xf>
    <xf numFmtId="0" fontId="7" fillId="0" borderId="17" xfId="0" applyFont="1" applyFill="1" applyBorder="1" applyAlignment="1">
      <alignment horizontal="center" vertical="top"/>
    </xf>
    <xf numFmtId="0" fontId="4" fillId="0" borderId="3" xfId="0" applyFont="1" applyFill="1" applyBorder="1" applyAlignment="1">
      <alignment horizontal="right" vertical="top"/>
    </xf>
    <xf numFmtId="0" fontId="4" fillId="0" borderId="3" xfId="0" applyFont="1" applyFill="1" applyBorder="1" applyAlignment="1">
      <alignment horizontal="center" vertical="top"/>
    </xf>
    <xf numFmtId="0" fontId="0" fillId="0" borderId="29" xfId="0" applyBorder="1" applyAlignment="1">
      <alignment horizontal="center" vertical="top"/>
    </xf>
    <xf numFmtId="0" fontId="0" fillId="0" borderId="29" xfId="0" applyFill="1" applyBorder="1" applyAlignment="1">
      <alignment horizontal="center" vertical="top"/>
    </xf>
    <xf numFmtId="0" fontId="0" fillId="3" borderId="30" xfId="0" applyFill="1" applyBorder="1" applyAlignment="1">
      <alignment horizontal="center" vertical="top"/>
    </xf>
    <xf numFmtId="0" fontId="0" fillId="0" borderId="30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0" fontId="0" fillId="3" borderId="11" xfId="0" applyFill="1" applyBorder="1" applyAlignment="1">
      <alignment horizontal="center" vertical="top"/>
    </xf>
    <xf numFmtId="0" fontId="0" fillId="0" borderId="11" xfId="0" applyFill="1" applyBorder="1" applyAlignment="1">
      <alignment horizontal="center" vertical="top"/>
    </xf>
    <xf numFmtId="0" fontId="0" fillId="0" borderId="31" xfId="0" applyBorder="1" applyAlignment="1">
      <alignment horizontal="center" vertical="top"/>
    </xf>
    <xf numFmtId="0" fontId="0" fillId="3" borderId="31" xfId="0" applyFill="1" applyBorder="1" applyAlignment="1">
      <alignment horizontal="center" vertical="top"/>
    </xf>
    <xf numFmtId="0" fontId="0" fillId="0" borderId="31" xfId="0" applyFill="1" applyBorder="1" applyAlignment="1">
      <alignment horizontal="center" vertical="top"/>
    </xf>
    <xf numFmtId="0" fontId="5" fillId="2" borderId="19" xfId="0" applyFont="1" applyFill="1" applyBorder="1" applyAlignment="1">
      <alignment horizontal="center" vertical="center"/>
    </xf>
    <xf numFmtId="0" fontId="5" fillId="2" borderId="27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5" fillId="2" borderId="26" xfId="0" applyFont="1" applyFill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B69"/>
  <sheetViews>
    <sheetView showZeros="0" tabSelected="1" zoomScale="80" zoomScaleNormal="80" workbookViewId="0">
      <pane ySplit="2" topLeftCell="A3" activePane="bottomLeft" state="frozen"/>
      <selection pane="bottomLeft" sqref="A1:C1"/>
    </sheetView>
  </sheetViews>
  <sheetFormatPr defaultRowHeight="12.75" x14ac:dyDescent="0.2"/>
  <cols>
    <col min="1" max="1" width="11.85546875" style="5" customWidth="1"/>
    <col min="2" max="2" width="25.42578125" style="5" customWidth="1"/>
    <col min="3" max="3" width="29.28515625" style="5" customWidth="1"/>
    <col min="4" max="4" width="13.7109375" style="5" customWidth="1"/>
    <col min="5" max="5" width="11.42578125" style="5" customWidth="1"/>
    <col min="6" max="6" width="7.28515625" style="5" customWidth="1"/>
    <col min="7" max="7" width="13.7109375" style="5" customWidth="1"/>
    <col min="8" max="8" width="11.42578125" style="5" customWidth="1"/>
    <col min="9" max="9" width="7.28515625" style="5" customWidth="1"/>
    <col min="10" max="10" width="13.7109375" style="5" customWidth="1"/>
    <col min="11" max="11" width="11.42578125" style="5" customWidth="1"/>
    <col min="12" max="12" width="7.28515625" style="5" customWidth="1"/>
    <col min="13" max="13" width="13.7109375" style="5" customWidth="1"/>
    <col min="14" max="14" width="11.42578125" style="5" customWidth="1"/>
    <col min="15" max="15" width="7.28515625" style="5" customWidth="1"/>
    <col min="16" max="16" width="13.7109375" style="5" customWidth="1"/>
    <col min="17" max="17" width="11.42578125" style="5" customWidth="1"/>
    <col min="18" max="18" width="7.28515625" style="5" customWidth="1"/>
    <col min="19" max="20" width="11.85546875" style="5" customWidth="1"/>
    <col min="21" max="21" width="8.7109375" style="5" customWidth="1"/>
    <col min="22" max="22" width="13.7109375" style="5" customWidth="1"/>
    <col min="23" max="23" width="11.42578125" style="5" customWidth="1"/>
    <col min="24" max="24" width="7" style="5" customWidth="1"/>
    <col min="25" max="25" width="13.7109375" style="5" customWidth="1"/>
    <col min="26" max="26" width="11.42578125" style="5" customWidth="1"/>
    <col min="27" max="27" width="7" style="5" customWidth="1"/>
    <col min="28" max="28" width="13.7109375" style="5" customWidth="1"/>
    <col min="29" max="29" width="11.42578125" style="5" customWidth="1"/>
    <col min="30" max="30" width="7" style="5" customWidth="1"/>
    <col min="31" max="31" width="13.7109375" style="5" customWidth="1"/>
    <col min="32" max="32" width="11.42578125" style="5" customWidth="1"/>
    <col min="33" max="33" width="7" style="5" customWidth="1"/>
    <col min="34" max="34" width="13.7109375" style="5" customWidth="1"/>
    <col min="35" max="35" width="11.42578125" style="5" customWidth="1"/>
    <col min="36" max="36" width="7" style="5" customWidth="1"/>
    <col min="37" max="37" width="15.42578125" style="5" customWidth="1"/>
    <col min="38" max="38" width="13" style="5" customWidth="1"/>
    <col min="39" max="39" width="8.7109375" style="5" customWidth="1"/>
    <col min="40" max="40" width="15.42578125" style="5" customWidth="1"/>
    <col min="41" max="41" width="13" style="5" customWidth="1"/>
    <col min="42" max="42" width="8.7109375" style="5" customWidth="1"/>
    <col min="43" max="43" width="15.42578125" style="5" customWidth="1"/>
    <col min="44" max="44" width="13" style="5" customWidth="1"/>
    <col min="45" max="45" width="8.7109375" style="5" customWidth="1"/>
    <col min="46" max="46" width="15.42578125" style="5" customWidth="1"/>
    <col min="47" max="47" width="13" style="5" customWidth="1"/>
    <col min="48" max="48" width="8.7109375" style="5" customWidth="1"/>
    <col min="49" max="49" width="13.140625" style="5" customWidth="1"/>
    <col min="50" max="50" width="16" style="5" bestFit="1" customWidth="1"/>
    <col min="51" max="51" width="10.7109375" style="5" bestFit="1" customWidth="1"/>
    <col min="52" max="52" width="15.42578125" style="5" customWidth="1"/>
    <col min="53" max="53" width="13" style="5" customWidth="1"/>
    <col min="54" max="54" width="8.7109375" style="5" customWidth="1"/>
    <col min="55" max="55" width="15.42578125" style="5" customWidth="1"/>
    <col min="56" max="56" width="13" style="5" customWidth="1"/>
    <col min="57" max="57" width="8.7109375" style="5" customWidth="1"/>
    <col min="58" max="58" width="15.42578125" style="5" customWidth="1"/>
    <col min="59" max="59" width="13" style="5" customWidth="1"/>
    <col min="60" max="60" width="8.7109375" style="5" customWidth="1"/>
    <col min="61" max="61" width="15.42578125" style="5" customWidth="1"/>
    <col min="62" max="62" width="13" style="5" customWidth="1"/>
    <col min="63" max="63" width="8.7109375" style="5" customWidth="1"/>
    <col min="64" max="64" width="15.42578125" style="5" customWidth="1"/>
    <col min="65" max="65" width="13" style="5" customWidth="1"/>
    <col min="66" max="66" width="8.7109375" style="5" customWidth="1"/>
    <col min="67" max="262" width="96.5703125" style="5" customWidth="1"/>
    <col min="263" max="16384" width="9.140625" style="5"/>
  </cols>
  <sheetData>
    <row r="1" spans="1:66" s="22" customFormat="1" ht="15.75" x14ac:dyDescent="0.2">
      <c r="A1" s="83" t="s">
        <v>54</v>
      </c>
      <c r="B1" s="83"/>
      <c r="C1" s="84"/>
      <c r="D1" s="85">
        <v>2020</v>
      </c>
      <c r="E1" s="86"/>
      <c r="F1" s="86"/>
      <c r="G1" s="85">
        <v>2019</v>
      </c>
      <c r="H1" s="86"/>
      <c r="I1" s="86"/>
      <c r="J1" s="85">
        <v>2018</v>
      </c>
      <c r="K1" s="86"/>
      <c r="L1" s="86"/>
      <c r="M1" s="85">
        <v>2017</v>
      </c>
      <c r="N1" s="86"/>
      <c r="O1" s="86"/>
      <c r="P1" s="85">
        <v>2016</v>
      </c>
      <c r="Q1" s="86"/>
      <c r="R1" s="86"/>
      <c r="S1" s="55"/>
      <c r="T1" s="85">
        <v>2015</v>
      </c>
      <c r="U1" s="86"/>
      <c r="V1" s="85">
        <v>2014</v>
      </c>
      <c r="W1" s="86"/>
      <c r="X1" s="86"/>
      <c r="Y1" s="85">
        <v>2013</v>
      </c>
      <c r="Z1" s="86"/>
      <c r="AA1" s="86"/>
      <c r="AB1" s="85">
        <v>2012</v>
      </c>
      <c r="AC1" s="86"/>
      <c r="AD1" s="86"/>
      <c r="AE1" s="85">
        <v>2011</v>
      </c>
      <c r="AF1" s="86"/>
      <c r="AG1" s="86"/>
      <c r="AH1" s="85">
        <v>2010</v>
      </c>
      <c r="AI1" s="86"/>
      <c r="AJ1" s="86"/>
      <c r="AK1" s="85">
        <v>2009</v>
      </c>
      <c r="AL1" s="86"/>
      <c r="AM1" s="86"/>
      <c r="AN1" s="85">
        <v>2008</v>
      </c>
      <c r="AO1" s="86"/>
      <c r="AP1" s="86"/>
      <c r="AQ1" s="85">
        <v>2007</v>
      </c>
      <c r="AR1" s="86"/>
      <c r="AS1" s="86"/>
      <c r="AT1" s="85">
        <v>2006</v>
      </c>
      <c r="AU1" s="86"/>
      <c r="AV1" s="87"/>
      <c r="AW1" s="85">
        <v>2005</v>
      </c>
      <c r="AX1" s="86"/>
      <c r="AY1" s="87"/>
      <c r="AZ1" s="85">
        <v>2004</v>
      </c>
      <c r="BA1" s="86"/>
      <c r="BB1" s="87"/>
      <c r="BC1" s="85">
        <v>2003</v>
      </c>
      <c r="BD1" s="86"/>
      <c r="BE1" s="87"/>
      <c r="BF1" s="85">
        <v>2002</v>
      </c>
      <c r="BG1" s="86"/>
      <c r="BH1" s="87"/>
      <c r="BI1" s="85">
        <v>2001</v>
      </c>
      <c r="BJ1" s="86"/>
      <c r="BK1" s="87"/>
      <c r="BL1" s="85">
        <v>2000</v>
      </c>
      <c r="BM1" s="86"/>
      <c r="BN1" s="87"/>
    </row>
    <row r="2" spans="1:66" s="1" customFormat="1" ht="26.25" thickBot="1" x14ac:dyDescent="0.25">
      <c r="A2" s="14" t="s">
        <v>0</v>
      </c>
      <c r="B2" s="15" t="s">
        <v>89</v>
      </c>
      <c r="C2" s="15" t="s">
        <v>1</v>
      </c>
      <c r="D2" s="16" t="s">
        <v>27</v>
      </c>
      <c r="E2" s="15" t="s">
        <v>72</v>
      </c>
      <c r="F2" s="17" t="s">
        <v>22</v>
      </c>
      <c r="G2" s="16" t="s">
        <v>27</v>
      </c>
      <c r="H2" s="15" t="s">
        <v>72</v>
      </c>
      <c r="I2" s="17" t="s">
        <v>22</v>
      </c>
      <c r="J2" s="16" t="s">
        <v>27</v>
      </c>
      <c r="K2" s="15" t="s">
        <v>72</v>
      </c>
      <c r="L2" s="17" t="s">
        <v>22</v>
      </c>
      <c r="M2" s="16" t="s">
        <v>27</v>
      </c>
      <c r="N2" s="15" t="s">
        <v>72</v>
      </c>
      <c r="O2" s="17" t="s">
        <v>22</v>
      </c>
      <c r="P2" s="16" t="s">
        <v>27</v>
      </c>
      <c r="Q2" s="15" t="s">
        <v>72</v>
      </c>
      <c r="R2" s="17" t="s">
        <v>22</v>
      </c>
      <c r="S2" s="16" t="s">
        <v>27</v>
      </c>
      <c r="T2" s="15" t="s">
        <v>72</v>
      </c>
      <c r="U2" s="17" t="s">
        <v>22</v>
      </c>
      <c r="V2" s="16" t="s">
        <v>27</v>
      </c>
      <c r="W2" s="15" t="s">
        <v>72</v>
      </c>
      <c r="X2" s="17" t="s">
        <v>22</v>
      </c>
      <c r="Y2" s="16" t="s">
        <v>27</v>
      </c>
      <c r="Z2" s="15" t="s">
        <v>72</v>
      </c>
      <c r="AA2" s="17" t="s">
        <v>22</v>
      </c>
      <c r="AB2" s="16" t="s">
        <v>27</v>
      </c>
      <c r="AC2" s="15" t="s">
        <v>72</v>
      </c>
      <c r="AD2" s="17" t="s">
        <v>22</v>
      </c>
      <c r="AE2" s="16" t="s">
        <v>27</v>
      </c>
      <c r="AF2" s="15" t="s">
        <v>72</v>
      </c>
      <c r="AG2" s="17" t="s">
        <v>22</v>
      </c>
      <c r="AH2" s="16" t="s">
        <v>27</v>
      </c>
      <c r="AI2" s="15" t="s">
        <v>72</v>
      </c>
      <c r="AJ2" s="17" t="s">
        <v>22</v>
      </c>
      <c r="AK2" s="16" t="s">
        <v>27</v>
      </c>
      <c r="AL2" s="15" t="s">
        <v>72</v>
      </c>
      <c r="AM2" s="17" t="s">
        <v>22</v>
      </c>
      <c r="AN2" s="16" t="s">
        <v>27</v>
      </c>
      <c r="AO2" s="15" t="s">
        <v>72</v>
      </c>
      <c r="AP2" s="17" t="s">
        <v>22</v>
      </c>
      <c r="AQ2" s="16" t="s">
        <v>27</v>
      </c>
      <c r="AR2" s="15" t="s">
        <v>72</v>
      </c>
      <c r="AS2" s="17" t="s">
        <v>22</v>
      </c>
      <c r="AT2" s="16" t="s">
        <v>27</v>
      </c>
      <c r="AU2" s="15" t="s">
        <v>72</v>
      </c>
      <c r="AV2" s="17" t="s">
        <v>22</v>
      </c>
      <c r="AW2" s="16" t="s">
        <v>27</v>
      </c>
      <c r="AX2" s="15" t="s">
        <v>72</v>
      </c>
      <c r="AY2" s="17" t="s">
        <v>22</v>
      </c>
      <c r="AZ2" s="16" t="s">
        <v>27</v>
      </c>
      <c r="BA2" s="15" t="s">
        <v>72</v>
      </c>
      <c r="BB2" s="17" t="s">
        <v>22</v>
      </c>
      <c r="BC2" s="16" t="s">
        <v>51</v>
      </c>
      <c r="BD2" s="15" t="s">
        <v>72</v>
      </c>
      <c r="BE2" s="17" t="s">
        <v>22</v>
      </c>
      <c r="BF2" s="16" t="s">
        <v>27</v>
      </c>
      <c r="BG2" s="15" t="s">
        <v>72</v>
      </c>
      <c r="BH2" s="17" t="s">
        <v>22</v>
      </c>
      <c r="BI2" s="16" t="s">
        <v>27</v>
      </c>
      <c r="BJ2" s="15" t="s">
        <v>72</v>
      </c>
      <c r="BK2" s="17" t="s">
        <v>22</v>
      </c>
      <c r="BL2" s="16" t="s">
        <v>50</v>
      </c>
      <c r="BM2" s="15" t="s">
        <v>72</v>
      </c>
      <c r="BN2" s="17" t="s">
        <v>22</v>
      </c>
    </row>
    <row r="3" spans="1:66" ht="13.5" customHeight="1" x14ac:dyDescent="0.2">
      <c r="A3" s="8" t="s">
        <v>39</v>
      </c>
      <c r="B3" s="8" t="s">
        <v>44</v>
      </c>
      <c r="C3" s="8" t="s">
        <v>45</v>
      </c>
      <c r="D3" s="44"/>
      <c r="E3" s="45"/>
      <c r="F3" s="75"/>
      <c r="G3" s="44"/>
      <c r="H3" s="45"/>
      <c r="I3" s="75"/>
      <c r="J3" s="44"/>
      <c r="K3" s="45"/>
      <c r="L3" s="46"/>
      <c r="M3" s="44"/>
      <c r="N3" s="45"/>
      <c r="O3" s="46"/>
      <c r="P3" s="44"/>
      <c r="Q3" s="45"/>
      <c r="R3" s="46"/>
      <c r="S3" s="44">
        <f t="shared" ref="S3:S13" si="0">SUM(T3+U3)</f>
        <v>0</v>
      </c>
      <c r="T3" s="45"/>
      <c r="U3" s="46"/>
      <c r="V3" s="44">
        <f t="shared" ref="V3:V47" si="1">SUM(W3+X3)</f>
        <v>0</v>
      </c>
      <c r="W3" s="45"/>
      <c r="X3" s="46"/>
      <c r="Y3" s="44">
        <f t="shared" ref="Y3:Y13" si="2">SUM(Z3+AA3)</f>
        <v>0</v>
      </c>
      <c r="Z3" s="45"/>
      <c r="AA3" s="46"/>
      <c r="AB3" s="44">
        <f t="shared" ref="AB3:AB13" si="3">SUM(AC3+AD3)</f>
        <v>0</v>
      </c>
      <c r="AC3" s="45"/>
      <c r="AD3" s="46"/>
      <c r="AE3" s="20">
        <f>SUM(AF3+AG3)</f>
        <v>0</v>
      </c>
      <c r="AF3" s="13"/>
      <c r="AG3" s="19"/>
      <c r="AH3" s="20">
        <f>SUM(AI3+AJ3)</f>
        <v>0</v>
      </c>
      <c r="AI3" s="13"/>
      <c r="AJ3" s="19"/>
      <c r="AK3" s="20">
        <f>SUM(AL3+AM3)</f>
        <v>0</v>
      </c>
      <c r="AL3" s="13"/>
      <c r="AM3" s="19"/>
      <c r="AN3" s="18">
        <v>22</v>
      </c>
      <c r="AO3" s="13">
        <v>20</v>
      </c>
      <c r="AP3" s="19">
        <v>2</v>
      </c>
      <c r="AQ3" s="18">
        <v>12</v>
      </c>
      <c r="AR3" s="13">
        <v>10</v>
      </c>
      <c r="AS3" s="19">
        <v>2</v>
      </c>
      <c r="AT3" s="18"/>
      <c r="AU3" s="13"/>
      <c r="AV3" s="19"/>
      <c r="AW3" s="18"/>
      <c r="AX3" s="13">
        <f>+AW3-AY3</f>
        <v>0</v>
      </c>
      <c r="AY3" s="19"/>
      <c r="AZ3" s="18"/>
      <c r="BA3" s="13"/>
      <c r="BB3" s="19"/>
      <c r="BC3" s="18"/>
      <c r="BD3" s="13"/>
      <c r="BE3" s="19"/>
      <c r="BF3" s="18"/>
      <c r="BG3" s="13"/>
      <c r="BH3" s="19"/>
      <c r="BI3" s="18"/>
      <c r="BJ3" s="13"/>
      <c r="BK3" s="19"/>
      <c r="BL3" s="18"/>
      <c r="BM3" s="13"/>
      <c r="BN3" s="19"/>
    </row>
    <row r="4" spans="1:66" x14ac:dyDescent="0.2">
      <c r="A4" s="53" t="s">
        <v>37</v>
      </c>
      <c r="B4" s="8" t="s">
        <v>10</v>
      </c>
      <c r="C4" s="53" t="s">
        <v>10</v>
      </c>
      <c r="D4" s="44"/>
      <c r="E4" s="45"/>
      <c r="F4" s="75"/>
      <c r="G4" s="44"/>
      <c r="H4" s="45"/>
      <c r="I4" s="75"/>
      <c r="J4" s="44"/>
      <c r="K4" s="45"/>
      <c r="L4" s="46"/>
      <c r="M4" s="44"/>
      <c r="N4" s="45"/>
      <c r="O4" s="46"/>
      <c r="P4" s="44"/>
      <c r="Q4" s="45"/>
      <c r="R4" s="46"/>
      <c r="S4" s="44">
        <f t="shared" si="0"/>
        <v>0</v>
      </c>
      <c r="T4" s="45"/>
      <c r="U4" s="46"/>
      <c r="V4" s="44">
        <f t="shared" si="1"/>
        <v>0</v>
      </c>
      <c r="W4" s="45"/>
      <c r="X4" s="46"/>
      <c r="Y4" s="44">
        <f t="shared" si="2"/>
        <v>0</v>
      </c>
      <c r="Z4" s="45"/>
      <c r="AA4" s="46"/>
      <c r="AB4" s="44">
        <f t="shared" si="3"/>
        <v>0</v>
      </c>
      <c r="AC4" s="45"/>
      <c r="AD4" s="46"/>
      <c r="AE4" s="20">
        <f>SUM(AF4+AG4)</f>
        <v>0</v>
      </c>
      <c r="AF4" s="13"/>
      <c r="AG4" s="19"/>
      <c r="AH4" s="20">
        <f>SUM(AI4+AJ4)</f>
        <v>0</v>
      </c>
      <c r="AI4" s="13"/>
      <c r="AJ4" s="19"/>
      <c r="AK4" s="20">
        <f>SUM(AL4+AM4)</f>
        <v>0</v>
      </c>
      <c r="AL4" s="13"/>
      <c r="AM4" s="19"/>
      <c r="AN4" s="18" t="s">
        <v>31</v>
      </c>
      <c r="AO4" s="13"/>
      <c r="AP4" s="19"/>
      <c r="AQ4" s="18" t="s">
        <v>31</v>
      </c>
      <c r="AR4" s="13"/>
      <c r="AS4" s="19"/>
      <c r="AT4" s="18"/>
      <c r="AU4" s="13"/>
      <c r="AV4" s="19"/>
      <c r="AW4" s="18">
        <v>11</v>
      </c>
      <c r="AX4" s="13">
        <f>+AW4-AY4</f>
        <v>11</v>
      </c>
      <c r="AY4" s="19"/>
      <c r="AZ4" s="18">
        <v>7</v>
      </c>
      <c r="BA4" s="13">
        <f>+AZ4-BB4</f>
        <v>7</v>
      </c>
      <c r="BB4" s="19"/>
      <c r="BC4" s="18">
        <v>20</v>
      </c>
      <c r="BD4" s="13"/>
      <c r="BE4" s="19"/>
      <c r="BF4" s="18"/>
      <c r="BG4" s="13"/>
      <c r="BH4" s="19"/>
      <c r="BI4" s="18"/>
      <c r="BJ4" s="13"/>
      <c r="BK4" s="19"/>
      <c r="BL4" s="18"/>
      <c r="BM4" s="13"/>
      <c r="BN4" s="19"/>
    </row>
    <row r="5" spans="1:66" x14ac:dyDescent="0.2">
      <c r="A5" s="6" t="s">
        <v>37</v>
      </c>
      <c r="B5" s="12" t="s">
        <v>41</v>
      </c>
      <c r="C5" s="53" t="s">
        <v>40</v>
      </c>
      <c r="D5" s="44"/>
      <c r="E5" s="45"/>
      <c r="F5" s="75"/>
      <c r="G5" s="44"/>
      <c r="H5" s="45"/>
      <c r="I5" s="75"/>
      <c r="J5" s="44"/>
      <c r="K5" s="45"/>
      <c r="L5" s="46"/>
      <c r="M5" s="44"/>
      <c r="N5" s="45"/>
      <c r="O5" s="46"/>
      <c r="P5" s="44"/>
      <c r="Q5" s="45"/>
      <c r="R5" s="46"/>
      <c r="S5" s="44">
        <f t="shared" si="0"/>
        <v>0</v>
      </c>
      <c r="T5" s="45"/>
      <c r="U5" s="46"/>
      <c r="V5" s="44">
        <f t="shared" si="1"/>
        <v>0</v>
      </c>
      <c r="W5" s="45"/>
      <c r="X5" s="46"/>
      <c r="Y5" s="20">
        <f t="shared" si="2"/>
        <v>0</v>
      </c>
      <c r="Z5" s="13"/>
      <c r="AA5" s="19"/>
      <c r="AB5" s="20">
        <f t="shared" si="3"/>
        <v>0</v>
      </c>
      <c r="AC5" s="13"/>
      <c r="AD5" s="19"/>
      <c r="AE5" s="20">
        <f>SUM(AF5+AG5)</f>
        <v>0</v>
      </c>
      <c r="AF5" s="13"/>
      <c r="AG5" s="19"/>
      <c r="AH5" s="20">
        <f>SUM(AI5+AJ5)</f>
        <v>0</v>
      </c>
      <c r="AI5" s="13"/>
      <c r="AJ5" s="19"/>
      <c r="AK5" s="20">
        <f>SUM(AL5+AM5)</f>
        <v>0</v>
      </c>
      <c r="AL5" s="13"/>
      <c r="AM5" s="19"/>
      <c r="AN5" s="18" t="s">
        <v>31</v>
      </c>
      <c r="AO5" s="13"/>
      <c r="AP5" s="19"/>
      <c r="AQ5" s="18" t="s">
        <v>31</v>
      </c>
      <c r="AR5" s="13"/>
      <c r="AS5" s="19"/>
      <c r="AT5" s="18"/>
      <c r="AU5" s="13"/>
      <c r="AV5" s="19"/>
      <c r="AW5" s="18" t="s">
        <v>23</v>
      </c>
      <c r="AX5" s="13"/>
      <c r="AY5" s="19"/>
      <c r="AZ5" s="18" t="s">
        <v>23</v>
      </c>
      <c r="BA5" s="13"/>
      <c r="BB5" s="19"/>
      <c r="BC5" s="18">
        <v>21</v>
      </c>
      <c r="BD5" s="13"/>
      <c r="BE5" s="19"/>
      <c r="BF5" s="18"/>
      <c r="BG5" s="13"/>
      <c r="BH5" s="19"/>
      <c r="BI5" s="18"/>
      <c r="BJ5" s="13"/>
      <c r="BK5" s="19"/>
      <c r="BL5" s="18"/>
      <c r="BM5" s="13"/>
      <c r="BN5" s="19"/>
    </row>
    <row r="6" spans="1:66" x14ac:dyDescent="0.2">
      <c r="A6" s="6" t="s">
        <v>37</v>
      </c>
      <c r="B6" s="12" t="s">
        <v>41</v>
      </c>
      <c r="C6" s="12" t="s">
        <v>68</v>
      </c>
      <c r="D6" s="20">
        <v>4</v>
      </c>
      <c r="E6" s="20">
        <v>4</v>
      </c>
      <c r="F6" s="20">
        <v>0</v>
      </c>
      <c r="G6" s="20">
        <v>4</v>
      </c>
      <c r="H6" s="13">
        <v>2</v>
      </c>
      <c r="I6" s="76">
        <v>2</v>
      </c>
      <c r="J6" s="20">
        <v>8</v>
      </c>
      <c r="K6" s="13">
        <v>5</v>
      </c>
      <c r="L6" s="19">
        <v>3</v>
      </c>
      <c r="M6" s="20">
        <v>2</v>
      </c>
      <c r="N6" s="13">
        <v>2</v>
      </c>
      <c r="O6" s="19"/>
      <c r="P6" s="20">
        <v>4</v>
      </c>
      <c r="Q6" s="13">
        <v>1</v>
      </c>
      <c r="R6" s="19">
        <v>3</v>
      </c>
      <c r="S6" s="20">
        <f t="shared" si="0"/>
        <v>3</v>
      </c>
      <c r="T6" s="13">
        <v>2</v>
      </c>
      <c r="U6" s="19">
        <v>1</v>
      </c>
      <c r="V6" s="20">
        <f t="shared" si="1"/>
        <v>6</v>
      </c>
      <c r="W6" s="13">
        <v>3</v>
      </c>
      <c r="X6" s="19">
        <v>3</v>
      </c>
      <c r="Y6" s="20">
        <f t="shared" si="2"/>
        <v>6</v>
      </c>
      <c r="Z6" s="13">
        <v>3</v>
      </c>
      <c r="AA6" s="19">
        <v>3</v>
      </c>
      <c r="AB6" s="20">
        <f t="shared" si="3"/>
        <v>9</v>
      </c>
      <c r="AC6" s="13">
        <v>7</v>
      </c>
      <c r="AD6" s="19">
        <v>2</v>
      </c>
      <c r="AE6" s="20"/>
      <c r="AF6" s="13"/>
      <c r="AG6" s="19"/>
      <c r="AH6" s="20"/>
      <c r="AI6" s="13"/>
      <c r="AJ6" s="19"/>
      <c r="AK6" s="20"/>
      <c r="AL6" s="13"/>
      <c r="AM6" s="19"/>
      <c r="AN6" s="18"/>
      <c r="AO6" s="13"/>
      <c r="AP6" s="19"/>
      <c r="AQ6" s="18"/>
      <c r="AR6" s="13"/>
      <c r="AS6" s="19"/>
      <c r="AT6" s="18"/>
      <c r="AU6" s="13"/>
      <c r="AV6" s="19"/>
      <c r="AW6" s="18"/>
      <c r="AX6" s="13"/>
      <c r="AY6" s="19"/>
      <c r="AZ6" s="18"/>
      <c r="BA6" s="13"/>
      <c r="BB6" s="19"/>
      <c r="BC6" s="18"/>
      <c r="BD6" s="13"/>
      <c r="BE6" s="19"/>
      <c r="BF6" s="18"/>
      <c r="BG6" s="13"/>
      <c r="BH6" s="19"/>
      <c r="BI6" s="18"/>
      <c r="BJ6" s="13"/>
      <c r="BK6" s="19"/>
      <c r="BL6" s="18"/>
      <c r="BM6" s="13"/>
      <c r="BN6" s="19"/>
    </row>
    <row r="7" spans="1:66" x14ac:dyDescent="0.2">
      <c r="A7" s="6" t="s">
        <v>37</v>
      </c>
      <c r="B7" s="12" t="s">
        <v>41</v>
      </c>
      <c r="C7" s="12" t="s">
        <v>59</v>
      </c>
      <c r="D7" s="20">
        <v>8</v>
      </c>
      <c r="E7" s="20">
        <v>5</v>
      </c>
      <c r="F7" s="20">
        <v>3</v>
      </c>
      <c r="G7" s="20">
        <v>5</v>
      </c>
      <c r="H7" s="13">
        <v>2</v>
      </c>
      <c r="I7" s="76">
        <v>3</v>
      </c>
      <c r="J7" s="20">
        <v>3</v>
      </c>
      <c r="K7" s="13">
        <v>2</v>
      </c>
      <c r="L7" s="19">
        <v>1</v>
      </c>
      <c r="M7" s="20">
        <v>4</v>
      </c>
      <c r="N7" s="13">
        <v>3</v>
      </c>
      <c r="O7" s="19">
        <v>1</v>
      </c>
      <c r="P7" s="20">
        <v>8</v>
      </c>
      <c r="Q7" s="13">
        <v>6</v>
      </c>
      <c r="R7" s="19">
        <v>2</v>
      </c>
      <c r="S7" s="20">
        <f t="shared" si="0"/>
        <v>7</v>
      </c>
      <c r="T7" s="13">
        <v>5</v>
      </c>
      <c r="U7" s="19">
        <v>2</v>
      </c>
      <c r="V7" s="20">
        <f t="shared" si="1"/>
        <v>14</v>
      </c>
      <c r="W7" s="13">
        <v>11</v>
      </c>
      <c r="X7" s="19">
        <v>3</v>
      </c>
      <c r="Y7" s="20">
        <f t="shared" si="2"/>
        <v>15</v>
      </c>
      <c r="Z7" s="13">
        <v>14</v>
      </c>
      <c r="AA7" s="19">
        <v>1</v>
      </c>
      <c r="AB7" s="20">
        <f t="shared" si="3"/>
        <v>10</v>
      </c>
      <c r="AC7" s="13">
        <v>8</v>
      </c>
      <c r="AD7" s="19">
        <v>2</v>
      </c>
      <c r="AE7" s="20">
        <f t="shared" ref="AE7:AE13" si="4">SUM(AF7+AG7)</f>
        <v>20</v>
      </c>
      <c r="AF7" s="13">
        <v>17</v>
      </c>
      <c r="AG7" s="19">
        <v>3</v>
      </c>
      <c r="AH7" s="20"/>
      <c r="AI7" s="13"/>
      <c r="AJ7" s="19"/>
      <c r="AK7" s="20"/>
      <c r="AL7" s="13"/>
      <c r="AM7" s="19"/>
      <c r="AN7" s="18"/>
      <c r="AO7" s="13"/>
      <c r="AP7" s="19"/>
      <c r="AQ7" s="18"/>
      <c r="AR7" s="13"/>
      <c r="AS7" s="19"/>
      <c r="AT7" s="18"/>
      <c r="AU7" s="13"/>
      <c r="AV7" s="19"/>
      <c r="AW7" s="18"/>
      <c r="AX7" s="13"/>
      <c r="AY7" s="19"/>
      <c r="AZ7" s="18"/>
      <c r="BA7" s="13"/>
      <c r="BB7" s="19"/>
      <c r="BC7" s="18"/>
      <c r="BD7" s="13"/>
      <c r="BE7" s="19"/>
      <c r="BF7" s="18"/>
      <c r="BG7" s="13"/>
      <c r="BH7" s="19"/>
      <c r="BI7" s="18"/>
      <c r="BJ7" s="13"/>
      <c r="BK7" s="19"/>
      <c r="BL7" s="18"/>
      <c r="BM7" s="13"/>
      <c r="BN7" s="19"/>
    </row>
    <row r="8" spans="1:66" x14ac:dyDescent="0.2">
      <c r="A8" s="6" t="s">
        <v>37</v>
      </c>
      <c r="B8" s="4" t="s">
        <v>41</v>
      </c>
      <c r="C8" s="4" t="s">
        <v>60</v>
      </c>
      <c r="D8" s="20">
        <v>3</v>
      </c>
      <c r="E8" s="20">
        <v>3</v>
      </c>
      <c r="F8" s="20">
        <v>0</v>
      </c>
      <c r="G8" s="20">
        <v>5</v>
      </c>
      <c r="H8" s="7">
        <v>4</v>
      </c>
      <c r="I8" s="77">
        <v>1</v>
      </c>
      <c r="J8" s="20">
        <v>1</v>
      </c>
      <c r="K8" s="7">
        <v>1</v>
      </c>
      <c r="L8" s="21"/>
      <c r="M8" s="20">
        <v>3</v>
      </c>
      <c r="N8" s="7">
        <v>1</v>
      </c>
      <c r="O8" s="21">
        <v>2</v>
      </c>
      <c r="P8" s="20">
        <v>20</v>
      </c>
      <c r="Q8" s="7">
        <v>17</v>
      </c>
      <c r="R8" s="21">
        <v>3</v>
      </c>
      <c r="S8" s="20">
        <f t="shared" si="0"/>
        <v>19</v>
      </c>
      <c r="T8" s="7">
        <v>13</v>
      </c>
      <c r="U8" s="21">
        <v>6</v>
      </c>
      <c r="V8" s="20">
        <f t="shared" si="1"/>
        <v>12</v>
      </c>
      <c r="W8" s="7">
        <v>9</v>
      </c>
      <c r="X8" s="21">
        <v>3</v>
      </c>
      <c r="Y8" s="20">
        <f t="shared" si="2"/>
        <v>27</v>
      </c>
      <c r="Z8" s="7">
        <v>23</v>
      </c>
      <c r="AA8" s="21">
        <v>4</v>
      </c>
      <c r="AB8" s="20">
        <f t="shared" si="3"/>
        <v>43</v>
      </c>
      <c r="AC8" s="7">
        <v>34</v>
      </c>
      <c r="AD8" s="21">
        <v>9</v>
      </c>
      <c r="AE8" s="20">
        <f t="shared" si="4"/>
        <v>50</v>
      </c>
      <c r="AF8" s="7">
        <v>45</v>
      </c>
      <c r="AG8" s="21">
        <v>5</v>
      </c>
      <c r="AH8" s="20"/>
      <c r="AI8" s="7"/>
      <c r="AJ8" s="21"/>
      <c r="AK8" s="20"/>
      <c r="AL8" s="7"/>
      <c r="AM8" s="21"/>
      <c r="AN8" s="20"/>
      <c r="AO8" s="7"/>
      <c r="AP8" s="21"/>
      <c r="AQ8" s="20"/>
      <c r="AR8" s="7"/>
      <c r="AS8" s="21"/>
      <c r="AT8" s="20"/>
      <c r="AU8" s="7"/>
      <c r="AV8" s="21"/>
      <c r="AW8" s="20"/>
      <c r="AX8" s="7"/>
      <c r="AY8" s="21"/>
      <c r="AZ8" s="20"/>
      <c r="BA8" s="7"/>
      <c r="BB8" s="21"/>
      <c r="BC8" s="20"/>
      <c r="BD8" s="7"/>
      <c r="BE8" s="21"/>
      <c r="BF8" s="20"/>
      <c r="BG8" s="7"/>
      <c r="BH8" s="21"/>
      <c r="BI8" s="20"/>
      <c r="BJ8" s="7"/>
      <c r="BK8" s="21"/>
      <c r="BL8" s="20"/>
      <c r="BM8" s="7"/>
      <c r="BN8" s="21"/>
    </row>
    <row r="9" spans="1:66" x14ac:dyDescent="0.2">
      <c r="A9" s="6" t="s">
        <v>37</v>
      </c>
      <c r="B9" s="4" t="s">
        <v>41</v>
      </c>
      <c r="C9" s="4" t="s">
        <v>102</v>
      </c>
      <c r="D9" s="20">
        <v>9</v>
      </c>
      <c r="E9" s="20">
        <v>5</v>
      </c>
      <c r="F9" s="20">
        <v>4</v>
      </c>
      <c r="G9" s="20">
        <v>9</v>
      </c>
      <c r="H9" s="7">
        <v>5</v>
      </c>
      <c r="I9" s="77">
        <v>4</v>
      </c>
      <c r="J9" s="20">
        <v>8</v>
      </c>
      <c r="K9" s="7">
        <v>6</v>
      </c>
      <c r="L9" s="21">
        <v>2</v>
      </c>
      <c r="M9" s="20">
        <v>9</v>
      </c>
      <c r="N9" s="7">
        <v>7</v>
      </c>
      <c r="O9" s="21">
        <v>2</v>
      </c>
      <c r="P9" s="20"/>
      <c r="Q9" s="7"/>
      <c r="R9" s="21"/>
      <c r="S9" s="20"/>
      <c r="T9" s="7"/>
      <c r="U9" s="21"/>
      <c r="V9" s="20"/>
      <c r="W9" s="7"/>
      <c r="X9" s="21"/>
      <c r="Y9" s="20"/>
      <c r="Z9" s="7"/>
      <c r="AA9" s="21"/>
      <c r="AB9" s="20"/>
      <c r="AC9" s="7"/>
      <c r="AD9" s="21"/>
      <c r="AE9" s="20"/>
      <c r="AF9" s="7"/>
      <c r="AG9" s="21"/>
      <c r="AH9" s="20"/>
      <c r="AI9" s="7"/>
      <c r="AJ9" s="21"/>
      <c r="AK9" s="20"/>
      <c r="AL9" s="7"/>
      <c r="AM9" s="21"/>
      <c r="AN9" s="20"/>
      <c r="AO9" s="7"/>
      <c r="AP9" s="21"/>
      <c r="AQ9" s="20"/>
      <c r="AR9" s="7"/>
      <c r="AS9" s="21"/>
      <c r="AT9" s="20"/>
      <c r="AU9" s="7"/>
      <c r="AV9" s="21"/>
      <c r="AW9" s="20"/>
      <c r="AX9" s="7"/>
      <c r="AY9" s="21"/>
      <c r="AZ9" s="20"/>
      <c r="BA9" s="7"/>
      <c r="BB9" s="21"/>
      <c r="BC9" s="20"/>
      <c r="BD9" s="7"/>
      <c r="BE9" s="21"/>
      <c r="BF9" s="20"/>
      <c r="BG9" s="7"/>
      <c r="BH9" s="21"/>
      <c r="BI9" s="20"/>
      <c r="BJ9" s="7"/>
      <c r="BK9" s="21"/>
      <c r="BL9" s="20"/>
      <c r="BM9" s="7"/>
      <c r="BN9" s="21"/>
    </row>
    <row r="10" spans="1:66" x14ac:dyDescent="0.2">
      <c r="A10" s="3" t="s">
        <v>36</v>
      </c>
      <c r="B10" s="3" t="s">
        <v>9</v>
      </c>
      <c r="C10" s="6" t="s">
        <v>82</v>
      </c>
      <c r="D10" s="44"/>
      <c r="E10" s="47"/>
      <c r="F10" s="78"/>
      <c r="G10" s="44"/>
      <c r="H10" s="47"/>
      <c r="I10" s="78"/>
      <c r="J10" s="44">
        <f>SUM(K10+L10)</f>
        <v>0</v>
      </c>
      <c r="K10" s="47"/>
      <c r="L10" s="48"/>
      <c r="M10" s="44">
        <f>SUM(N10+O10)</f>
        <v>0</v>
      </c>
      <c r="N10" s="47"/>
      <c r="O10" s="48"/>
      <c r="P10" s="44">
        <f>SUM(Q10+R10)</f>
        <v>0</v>
      </c>
      <c r="Q10" s="47"/>
      <c r="R10" s="48"/>
      <c r="S10" s="44">
        <f t="shared" si="0"/>
        <v>0</v>
      </c>
      <c r="T10" s="47"/>
      <c r="U10" s="48"/>
      <c r="V10" s="44">
        <f t="shared" si="1"/>
        <v>0</v>
      </c>
      <c r="W10" s="47"/>
      <c r="X10" s="48"/>
      <c r="Y10" s="44">
        <f t="shared" si="2"/>
        <v>0</v>
      </c>
      <c r="Z10" s="47"/>
      <c r="AA10" s="48"/>
      <c r="AB10" s="44">
        <f t="shared" si="3"/>
        <v>0</v>
      </c>
      <c r="AC10" s="47"/>
      <c r="AD10" s="48"/>
      <c r="AE10" s="20">
        <f t="shared" si="4"/>
        <v>0</v>
      </c>
      <c r="AF10" s="7"/>
      <c r="AG10" s="21"/>
      <c r="AH10" s="20">
        <f>SUM(AI10+AJ10)</f>
        <v>0</v>
      </c>
      <c r="AI10" s="7"/>
      <c r="AJ10" s="21"/>
      <c r="AK10" s="20">
        <f>SUM(AL10+AM10)</f>
        <v>0</v>
      </c>
      <c r="AL10" s="7"/>
      <c r="AM10" s="21"/>
      <c r="AN10" s="20">
        <v>3</v>
      </c>
      <c r="AO10" s="7">
        <v>2</v>
      </c>
      <c r="AP10" s="21">
        <v>1</v>
      </c>
      <c r="AQ10" s="20">
        <v>4</v>
      </c>
      <c r="AR10" s="7">
        <v>2</v>
      </c>
      <c r="AS10" s="21">
        <v>2</v>
      </c>
      <c r="AT10" s="20"/>
      <c r="AU10" s="7"/>
      <c r="AV10" s="21"/>
      <c r="AW10" s="20"/>
      <c r="AX10" s="7">
        <f>+AW10-AY10</f>
        <v>0</v>
      </c>
      <c r="AY10" s="21"/>
      <c r="AZ10" s="20"/>
      <c r="BA10" s="7"/>
      <c r="BB10" s="21"/>
      <c r="BC10" s="20"/>
      <c r="BD10" s="7"/>
      <c r="BE10" s="21"/>
      <c r="BF10" s="20"/>
      <c r="BG10" s="7"/>
      <c r="BH10" s="21"/>
      <c r="BI10" s="20"/>
      <c r="BJ10" s="7"/>
      <c r="BK10" s="21"/>
      <c r="BL10" s="20"/>
      <c r="BM10" s="7"/>
      <c r="BN10" s="21"/>
    </row>
    <row r="11" spans="1:66" x14ac:dyDescent="0.2">
      <c r="A11" s="3" t="s">
        <v>36</v>
      </c>
      <c r="B11" s="3" t="s">
        <v>9</v>
      </c>
      <c r="C11" s="6" t="s">
        <v>81</v>
      </c>
      <c r="D11" s="20">
        <v>5</v>
      </c>
      <c r="E11" s="20">
        <v>2</v>
      </c>
      <c r="F11" s="20">
        <v>3</v>
      </c>
      <c r="G11" s="20">
        <v>11</v>
      </c>
      <c r="H11" s="7">
        <v>5</v>
      </c>
      <c r="I11" s="77">
        <v>6</v>
      </c>
      <c r="J11" s="20">
        <v>10</v>
      </c>
      <c r="K11" s="7">
        <v>7</v>
      </c>
      <c r="L11" s="21">
        <v>3</v>
      </c>
      <c r="M11" s="20">
        <v>8</v>
      </c>
      <c r="N11" s="7">
        <v>5</v>
      </c>
      <c r="O11" s="21">
        <v>3</v>
      </c>
      <c r="P11" s="7">
        <v>8</v>
      </c>
      <c r="Q11" s="7">
        <v>5</v>
      </c>
      <c r="R11" s="21">
        <v>3</v>
      </c>
      <c r="S11" s="7">
        <f t="shared" si="0"/>
        <v>10</v>
      </c>
      <c r="T11" s="7">
        <v>8</v>
      </c>
      <c r="U11" s="21">
        <v>2</v>
      </c>
      <c r="V11" s="7">
        <f t="shared" si="1"/>
        <v>8</v>
      </c>
      <c r="W11" s="7">
        <v>7</v>
      </c>
      <c r="X11" s="21">
        <v>1</v>
      </c>
      <c r="Y11" s="20">
        <f t="shared" si="2"/>
        <v>9</v>
      </c>
      <c r="Z11" s="7">
        <v>6</v>
      </c>
      <c r="AA11" s="21">
        <v>3</v>
      </c>
      <c r="AB11" s="20">
        <f t="shared" si="3"/>
        <v>3</v>
      </c>
      <c r="AC11" s="7">
        <v>3</v>
      </c>
      <c r="AD11" s="21"/>
      <c r="AE11" s="20">
        <f t="shared" si="4"/>
        <v>6</v>
      </c>
      <c r="AF11" s="7">
        <v>6</v>
      </c>
      <c r="AG11" s="21">
        <v>0</v>
      </c>
      <c r="AH11" s="20">
        <f>SUM(AI11+AJ11)</f>
        <v>15</v>
      </c>
      <c r="AI11" s="7">
        <v>13</v>
      </c>
      <c r="AJ11" s="21">
        <v>2</v>
      </c>
      <c r="AK11" s="20">
        <f>SUM(AL11+AM11)</f>
        <v>7</v>
      </c>
      <c r="AL11" s="7">
        <v>7</v>
      </c>
      <c r="AM11" s="21"/>
      <c r="AN11" s="20">
        <v>8</v>
      </c>
      <c r="AO11" s="7">
        <v>8</v>
      </c>
      <c r="AP11" s="21">
        <v>0</v>
      </c>
      <c r="AQ11" s="20">
        <v>5</v>
      </c>
      <c r="AR11" s="7">
        <v>5</v>
      </c>
      <c r="AS11" s="21">
        <v>0</v>
      </c>
      <c r="AT11" s="20"/>
      <c r="AU11" s="7"/>
      <c r="AV11" s="21"/>
      <c r="AW11" s="20"/>
      <c r="AX11" s="7">
        <f>+AW11-AY11</f>
        <v>0</v>
      </c>
      <c r="AY11" s="21"/>
      <c r="AZ11" s="20"/>
      <c r="BA11" s="7"/>
      <c r="BB11" s="21"/>
      <c r="BC11" s="20"/>
      <c r="BD11" s="7"/>
      <c r="BE11" s="21"/>
      <c r="BF11" s="20"/>
      <c r="BG11" s="7"/>
      <c r="BH11" s="21"/>
      <c r="BI11" s="20"/>
      <c r="BJ11" s="7"/>
      <c r="BK11" s="21"/>
      <c r="BL11" s="20"/>
      <c r="BM11" s="7"/>
      <c r="BN11" s="21"/>
    </row>
    <row r="12" spans="1:66" ht="25.5" x14ac:dyDescent="0.2">
      <c r="A12" s="3" t="s">
        <v>38</v>
      </c>
      <c r="B12" s="4" t="s">
        <v>30</v>
      </c>
      <c r="C12" s="4" t="s">
        <v>42</v>
      </c>
      <c r="D12" s="44"/>
      <c r="E12" s="47"/>
      <c r="F12" s="78"/>
      <c r="G12" s="44"/>
      <c r="H12" s="47"/>
      <c r="I12" s="78"/>
      <c r="J12" s="44">
        <f>SUM(K12+L12)</f>
        <v>0</v>
      </c>
      <c r="K12" s="47"/>
      <c r="L12" s="48"/>
      <c r="M12" s="44">
        <f>SUM(N12+O12)</f>
        <v>0</v>
      </c>
      <c r="N12" s="47"/>
      <c r="O12" s="48"/>
      <c r="P12" s="44">
        <f>SUM(Q12+R12)</f>
        <v>0</v>
      </c>
      <c r="Q12" s="47"/>
      <c r="R12" s="48"/>
      <c r="S12" s="44">
        <f t="shared" si="0"/>
        <v>0</v>
      </c>
      <c r="T12" s="47"/>
      <c r="U12" s="48"/>
      <c r="V12" s="44">
        <f t="shared" si="1"/>
        <v>0</v>
      </c>
      <c r="W12" s="47"/>
      <c r="X12" s="48"/>
      <c r="Y12" s="44">
        <f t="shared" si="2"/>
        <v>0</v>
      </c>
      <c r="Z12" s="47"/>
      <c r="AA12" s="48"/>
      <c r="AB12" s="44">
        <f t="shared" si="3"/>
        <v>0</v>
      </c>
      <c r="AC12" s="47"/>
      <c r="AD12" s="48"/>
      <c r="AE12" s="20">
        <f t="shared" si="4"/>
        <v>0</v>
      </c>
      <c r="AF12" s="7"/>
      <c r="AG12" s="21"/>
      <c r="AH12" s="20">
        <f>SUM(AI12+AJ12)</f>
        <v>0</v>
      </c>
      <c r="AI12" s="7"/>
      <c r="AJ12" s="21"/>
      <c r="AK12" s="20">
        <f>SUM(AL12+AM12)</f>
        <v>0</v>
      </c>
      <c r="AL12" s="7"/>
      <c r="AM12" s="21"/>
      <c r="AN12" s="20" t="s">
        <v>31</v>
      </c>
      <c r="AO12" s="7"/>
      <c r="AP12" s="21"/>
      <c r="AQ12" s="20" t="s">
        <v>31</v>
      </c>
      <c r="AR12" s="7"/>
      <c r="AS12" s="21"/>
      <c r="AT12" s="20"/>
      <c r="AU12" s="7"/>
      <c r="AV12" s="21"/>
      <c r="AW12" s="20" t="s">
        <v>23</v>
      </c>
      <c r="AX12" s="7"/>
      <c r="AY12" s="21"/>
      <c r="AZ12" s="20" t="s">
        <v>23</v>
      </c>
      <c r="BA12" s="7"/>
      <c r="BB12" s="21"/>
      <c r="BC12" s="20">
        <v>36</v>
      </c>
      <c r="BD12" s="7"/>
      <c r="BE12" s="21"/>
      <c r="BF12" s="20"/>
      <c r="BG12" s="7"/>
      <c r="BH12" s="21"/>
      <c r="BI12" s="20"/>
      <c r="BJ12" s="7"/>
      <c r="BK12" s="21"/>
      <c r="BL12" s="20"/>
      <c r="BM12" s="7"/>
      <c r="BN12" s="21"/>
    </row>
    <row r="13" spans="1:66" x14ac:dyDescent="0.2">
      <c r="A13" s="6" t="s">
        <v>37</v>
      </c>
      <c r="B13" s="3" t="s">
        <v>26</v>
      </c>
      <c r="C13" s="6" t="s">
        <v>21</v>
      </c>
      <c r="D13" s="44"/>
      <c r="E13" s="47"/>
      <c r="F13" s="78"/>
      <c r="G13" s="44"/>
      <c r="H13" s="47"/>
      <c r="I13" s="78"/>
      <c r="J13" s="44"/>
      <c r="K13" s="47"/>
      <c r="L13" s="48"/>
      <c r="M13" s="44"/>
      <c r="N13" s="47"/>
      <c r="O13" s="48"/>
      <c r="P13" s="44"/>
      <c r="Q13" s="47"/>
      <c r="R13" s="48"/>
      <c r="S13" s="44">
        <f t="shared" si="0"/>
        <v>0</v>
      </c>
      <c r="T13" s="47"/>
      <c r="U13" s="48"/>
      <c r="V13" s="44">
        <f t="shared" si="1"/>
        <v>0</v>
      </c>
      <c r="W13" s="47"/>
      <c r="X13" s="48"/>
      <c r="Y13" s="44">
        <f t="shared" si="2"/>
        <v>0</v>
      </c>
      <c r="Z13" s="47"/>
      <c r="AA13" s="48"/>
      <c r="AB13" s="44">
        <f t="shared" si="3"/>
        <v>0</v>
      </c>
      <c r="AC13" s="47"/>
      <c r="AD13" s="48"/>
      <c r="AE13" s="20">
        <f t="shared" si="4"/>
        <v>0</v>
      </c>
      <c r="AF13" s="7"/>
      <c r="AG13" s="21"/>
      <c r="AH13" s="20">
        <f>SUM(AI13+AJ13)</f>
        <v>0</v>
      </c>
      <c r="AI13" s="7"/>
      <c r="AJ13" s="21"/>
      <c r="AK13" s="20">
        <f>SUM(AL13+AM13)</f>
        <v>0</v>
      </c>
      <c r="AL13" s="7"/>
      <c r="AM13" s="21"/>
      <c r="AN13" s="20" t="s">
        <v>31</v>
      </c>
      <c r="AO13" s="7" t="s">
        <v>23</v>
      </c>
      <c r="AP13" s="21" t="s">
        <v>23</v>
      </c>
      <c r="AQ13" s="20" t="s">
        <v>31</v>
      </c>
      <c r="AR13" s="7"/>
      <c r="AS13" s="21"/>
      <c r="AT13" s="20"/>
      <c r="AU13" s="7"/>
      <c r="AV13" s="21"/>
      <c r="AW13" s="20">
        <v>2</v>
      </c>
      <c r="AX13" s="7">
        <f>+AW13-AY13</f>
        <v>2</v>
      </c>
      <c r="AY13" s="21"/>
      <c r="AZ13" s="20" t="s">
        <v>23</v>
      </c>
      <c r="BA13" s="7"/>
      <c r="BB13" s="21"/>
      <c r="BC13" s="20"/>
      <c r="BD13" s="7"/>
      <c r="BE13" s="21"/>
      <c r="BF13" s="20"/>
      <c r="BG13" s="7"/>
      <c r="BH13" s="21"/>
      <c r="BI13" s="20"/>
      <c r="BJ13" s="7"/>
      <c r="BK13" s="21"/>
      <c r="BL13" s="20"/>
      <c r="BM13" s="7"/>
      <c r="BN13" s="21"/>
    </row>
    <row r="14" spans="1:66" x14ac:dyDescent="0.2">
      <c r="A14" s="6" t="s">
        <v>2</v>
      </c>
      <c r="B14" s="6" t="s">
        <v>71</v>
      </c>
      <c r="C14" s="6" t="s">
        <v>71</v>
      </c>
      <c r="D14" s="44"/>
      <c r="E14" s="47"/>
      <c r="F14" s="78"/>
      <c r="G14" s="44"/>
      <c r="H14" s="47"/>
      <c r="I14" s="78"/>
      <c r="J14" s="44"/>
      <c r="K14" s="47"/>
      <c r="L14" s="48"/>
      <c r="M14" s="44"/>
      <c r="N14" s="47"/>
      <c r="O14" s="48"/>
      <c r="P14" s="44"/>
      <c r="Q14" s="47"/>
      <c r="R14" s="48"/>
      <c r="S14" s="44"/>
      <c r="T14" s="47"/>
      <c r="U14" s="48"/>
      <c r="V14" s="20">
        <f t="shared" si="1"/>
        <v>15</v>
      </c>
      <c r="W14" s="38">
        <v>11</v>
      </c>
      <c r="X14" s="40">
        <v>4</v>
      </c>
      <c r="Y14" s="39"/>
      <c r="Z14" s="38"/>
      <c r="AA14" s="40"/>
      <c r="AB14" s="44"/>
      <c r="AC14" s="47"/>
      <c r="AD14" s="48"/>
      <c r="AE14" s="20"/>
      <c r="AF14" s="7"/>
      <c r="AG14" s="21"/>
      <c r="AH14" s="20"/>
      <c r="AI14" s="7"/>
      <c r="AJ14" s="21"/>
      <c r="AK14" s="20"/>
      <c r="AL14" s="7"/>
      <c r="AM14" s="21"/>
      <c r="AN14" s="20"/>
      <c r="AO14" s="7"/>
      <c r="AP14" s="21"/>
      <c r="AQ14" s="20"/>
      <c r="AR14" s="7"/>
      <c r="AS14" s="21"/>
      <c r="AT14" s="20"/>
      <c r="AU14" s="7"/>
      <c r="AV14" s="21"/>
      <c r="AW14" s="20"/>
      <c r="AX14" s="7"/>
      <c r="AY14" s="21"/>
      <c r="AZ14" s="20"/>
      <c r="BA14" s="7"/>
      <c r="BB14" s="21"/>
      <c r="BC14" s="20"/>
      <c r="BD14" s="7"/>
      <c r="BE14" s="21"/>
      <c r="BF14" s="20"/>
      <c r="BG14" s="7"/>
      <c r="BH14" s="21"/>
      <c r="BI14" s="20"/>
      <c r="BJ14" s="7"/>
      <c r="BK14" s="21"/>
      <c r="BL14" s="20"/>
      <c r="BM14" s="7"/>
      <c r="BN14" s="21"/>
    </row>
    <row r="15" spans="1:66" x14ac:dyDescent="0.2">
      <c r="A15" s="6" t="s">
        <v>36</v>
      </c>
      <c r="B15" s="6" t="s">
        <v>13</v>
      </c>
      <c r="C15" s="6" t="s">
        <v>13</v>
      </c>
      <c r="D15" s="44"/>
      <c r="E15" s="47"/>
      <c r="F15" s="78"/>
      <c r="G15" s="44"/>
      <c r="H15" s="47"/>
      <c r="I15" s="78"/>
      <c r="J15" s="44"/>
      <c r="K15" s="47"/>
      <c r="L15" s="48"/>
      <c r="M15" s="44"/>
      <c r="N15" s="47"/>
      <c r="O15" s="48"/>
      <c r="P15" s="44"/>
      <c r="Q15" s="47"/>
      <c r="R15" s="48"/>
      <c r="S15" s="44">
        <f>SUM(T15+U15)</f>
        <v>0</v>
      </c>
      <c r="T15" s="47"/>
      <c r="U15" s="48"/>
      <c r="V15" s="44">
        <f t="shared" si="1"/>
        <v>0</v>
      </c>
      <c r="W15" s="47"/>
      <c r="X15" s="48"/>
      <c r="Y15" s="44">
        <f t="shared" ref="Y15:Y22" si="5">SUM(Z15+AA15)</f>
        <v>0</v>
      </c>
      <c r="Z15" s="47"/>
      <c r="AA15" s="48"/>
      <c r="AB15" s="44">
        <f t="shared" ref="AB15:AB23" si="6">SUM(AC15+AD15)</f>
        <v>0</v>
      </c>
      <c r="AC15" s="47"/>
      <c r="AD15" s="48"/>
      <c r="AE15" s="20">
        <f>SUM(AF15+AG15)</f>
        <v>0</v>
      </c>
      <c r="AF15" s="7"/>
      <c r="AG15" s="21"/>
      <c r="AH15" s="20">
        <f>SUM(AI15+AJ15)</f>
        <v>0</v>
      </c>
      <c r="AI15" s="7"/>
      <c r="AJ15" s="21"/>
      <c r="AK15" s="20">
        <f>SUM(AL15+AM15)</f>
        <v>0</v>
      </c>
      <c r="AL15" s="7"/>
      <c r="AM15" s="21"/>
      <c r="AN15" s="20" t="s">
        <v>31</v>
      </c>
      <c r="AO15" s="7"/>
      <c r="AP15" s="21"/>
      <c r="AQ15" s="20">
        <v>6</v>
      </c>
      <c r="AR15" s="7">
        <v>6</v>
      </c>
      <c r="AS15" s="21">
        <v>0</v>
      </c>
      <c r="AT15" s="20">
        <v>7</v>
      </c>
      <c r="AU15" s="7">
        <f>+AT15-AV15</f>
        <v>7</v>
      </c>
      <c r="AV15" s="21"/>
      <c r="AW15" s="20">
        <v>5</v>
      </c>
      <c r="AX15" s="7">
        <f>+AW15-AY15</f>
        <v>5</v>
      </c>
      <c r="AY15" s="21"/>
      <c r="AZ15" s="20">
        <v>16</v>
      </c>
      <c r="BA15" s="7">
        <f>+AZ15-BB15</f>
        <v>16</v>
      </c>
      <c r="BB15" s="21"/>
      <c r="BC15" s="20">
        <v>38</v>
      </c>
      <c r="BD15" s="7"/>
      <c r="BE15" s="21"/>
      <c r="BF15" s="20"/>
      <c r="BG15" s="7"/>
      <c r="BH15" s="21"/>
      <c r="BI15" s="20"/>
      <c r="BJ15" s="7"/>
      <c r="BK15" s="21"/>
      <c r="BL15" s="20"/>
      <c r="BM15" s="7"/>
      <c r="BN15" s="21"/>
    </row>
    <row r="16" spans="1:66" x14ac:dyDescent="0.2">
      <c r="A16" s="3" t="s">
        <v>2</v>
      </c>
      <c r="B16" s="3" t="s">
        <v>64</v>
      </c>
      <c r="C16" s="6" t="s">
        <v>64</v>
      </c>
      <c r="D16" s="44"/>
      <c r="E16" s="47"/>
      <c r="F16" s="78"/>
      <c r="G16" s="44"/>
      <c r="H16" s="47"/>
      <c r="I16" s="78"/>
      <c r="J16" s="44"/>
      <c r="K16" s="47"/>
      <c r="L16" s="48"/>
      <c r="M16" s="44"/>
      <c r="N16" s="47"/>
      <c r="O16" s="48"/>
      <c r="P16" s="44"/>
      <c r="Q16" s="47"/>
      <c r="R16" s="48"/>
      <c r="S16" s="44">
        <f>SUM(T16+U16)</f>
        <v>0</v>
      </c>
      <c r="T16" s="47">
        <v>0</v>
      </c>
      <c r="U16" s="48">
        <v>0</v>
      </c>
      <c r="V16" s="44">
        <f t="shared" si="1"/>
        <v>0</v>
      </c>
      <c r="W16" s="47">
        <v>0</v>
      </c>
      <c r="X16" s="48">
        <v>0</v>
      </c>
      <c r="Y16" s="39">
        <f t="shared" si="5"/>
        <v>2</v>
      </c>
      <c r="Z16" s="38">
        <v>1</v>
      </c>
      <c r="AA16" s="40">
        <v>1</v>
      </c>
      <c r="AB16" s="44">
        <f t="shared" si="6"/>
        <v>0</v>
      </c>
      <c r="AC16" s="47">
        <v>0</v>
      </c>
      <c r="AD16" s="48">
        <v>0</v>
      </c>
      <c r="AE16" s="20">
        <f>SUM(AF16+AG16)</f>
        <v>0</v>
      </c>
      <c r="AF16" s="7">
        <v>0</v>
      </c>
      <c r="AG16" s="21">
        <v>0</v>
      </c>
      <c r="AH16" s="20">
        <f>SUM(AI16+AJ16)</f>
        <v>0</v>
      </c>
      <c r="AI16" s="7"/>
      <c r="AJ16" s="21"/>
      <c r="AK16" s="20"/>
      <c r="AL16" s="7"/>
      <c r="AM16" s="21"/>
      <c r="AN16" s="20"/>
      <c r="AO16" s="7"/>
      <c r="AP16" s="21"/>
      <c r="AQ16" s="20"/>
      <c r="AR16" s="7"/>
      <c r="AS16" s="21"/>
      <c r="AT16" s="20"/>
      <c r="AU16" s="7"/>
      <c r="AV16" s="21"/>
      <c r="AW16" s="20"/>
      <c r="AX16" s="7">
        <f>+AW16-AY16</f>
        <v>0</v>
      </c>
      <c r="AY16" s="21"/>
      <c r="AZ16" s="20"/>
      <c r="BA16" s="7"/>
      <c r="BB16" s="21"/>
      <c r="BC16" s="20"/>
      <c r="BD16" s="7"/>
      <c r="BE16" s="21"/>
      <c r="BF16" s="20"/>
      <c r="BG16" s="7"/>
      <c r="BH16" s="21"/>
      <c r="BI16" s="20"/>
      <c r="BJ16" s="7"/>
      <c r="BK16" s="21"/>
      <c r="BL16" s="20"/>
      <c r="BM16" s="7"/>
      <c r="BN16" s="21"/>
    </row>
    <row r="17" spans="1:262" x14ac:dyDescent="0.2">
      <c r="A17" s="6" t="s">
        <v>37</v>
      </c>
      <c r="B17" s="3" t="s">
        <v>11</v>
      </c>
      <c r="C17" s="6" t="s">
        <v>11</v>
      </c>
      <c r="D17" s="44"/>
      <c r="E17" s="47"/>
      <c r="F17" s="78"/>
      <c r="G17" s="44"/>
      <c r="H17" s="47"/>
      <c r="I17" s="78"/>
      <c r="J17" s="44"/>
      <c r="K17" s="47"/>
      <c r="L17" s="48"/>
      <c r="M17" s="44"/>
      <c r="N17" s="47"/>
      <c r="O17" s="48"/>
      <c r="P17" s="44"/>
      <c r="Q17" s="47"/>
      <c r="R17" s="48"/>
      <c r="S17" s="44">
        <f>SUM(T17+U17)</f>
        <v>0</v>
      </c>
      <c r="T17" s="47"/>
      <c r="U17" s="48"/>
      <c r="V17" s="44">
        <f t="shared" si="1"/>
        <v>0</v>
      </c>
      <c r="W17" s="47"/>
      <c r="X17" s="48"/>
      <c r="Y17" s="44">
        <f t="shared" si="5"/>
        <v>0</v>
      </c>
      <c r="Z17" s="47"/>
      <c r="AA17" s="48"/>
      <c r="AB17" s="44">
        <f t="shared" si="6"/>
        <v>0</v>
      </c>
      <c r="AC17" s="47"/>
      <c r="AD17" s="48"/>
      <c r="AE17" s="20">
        <f>SUM(AF17+AG17)</f>
        <v>0</v>
      </c>
      <c r="AF17" s="7"/>
      <c r="AG17" s="21"/>
      <c r="AH17" s="20">
        <f>SUM(AI17+AJ17)</f>
        <v>0</v>
      </c>
      <c r="AI17" s="7"/>
      <c r="AJ17" s="21"/>
      <c r="AK17" s="20">
        <f>SUM(AL17+AM17)</f>
        <v>0</v>
      </c>
      <c r="AL17" s="7"/>
      <c r="AM17" s="21"/>
      <c r="AN17" s="20" t="s">
        <v>31</v>
      </c>
      <c r="AO17" s="7"/>
      <c r="AP17" s="21"/>
      <c r="AQ17" s="20" t="s">
        <v>31</v>
      </c>
      <c r="AR17" s="7"/>
      <c r="AS17" s="21"/>
      <c r="AT17" s="20"/>
      <c r="AU17" s="7"/>
      <c r="AV17" s="21"/>
      <c r="AW17" s="20" t="s">
        <v>23</v>
      </c>
      <c r="AX17" s="7"/>
      <c r="AY17" s="21"/>
      <c r="AZ17" s="20">
        <v>6</v>
      </c>
      <c r="BA17" s="7">
        <f>+AZ17-BB17</f>
        <v>3</v>
      </c>
      <c r="BB17" s="21">
        <v>3</v>
      </c>
      <c r="BC17" s="20">
        <v>12</v>
      </c>
      <c r="BD17" s="7"/>
      <c r="BE17" s="21"/>
      <c r="BF17" s="20"/>
      <c r="BG17" s="7"/>
      <c r="BH17" s="21"/>
      <c r="BI17" s="20"/>
      <c r="BJ17" s="7"/>
      <c r="BK17" s="21"/>
      <c r="BL17" s="20"/>
      <c r="BM17" s="7"/>
      <c r="BN17" s="21"/>
    </row>
    <row r="18" spans="1:262" x14ac:dyDescent="0.2">
      <c r="A18" s="56" t="s">
        <v>2</v>
      </c>
      <c r="B18" s="56" t="s">
        <v>25</v>
      </c>
      <c r="C18" s="56" t="s">
        <v>16</v>
      </c>
      <c r="D18" s="44"/>
      <c r="E18" s="47"/>
      <c r="F18" s="78"/>
      <c r="G18" s="44"/>
      <c r="H18" s="47"/>
      <c r="I18" s="78"/>
      <c r="J18" s="44"/>
      <c r="K18" s="47"/>
      <c r="L18" s="48"/>
      <c r="M18" s="44"/>
      <c r="N18" s="47"/>
      <c r="O18" s="48"/>
      <c r="P18" s="44"/>
      <c r="Q18" s="47"/>
      <c r="R18" s="48"/>
      <c r="S18" s="44"/>
      <c r="T18" s="47"/>
      <c r="U18" s="48"/>
      <c r="V18" s="39">
        <f t="shared" si="1"/>
        <v>0</v>
      </c>
      <c r="W18" s="38"/>
      <c r="X18" s="40"/>
      <c r="Y18" s="39">
        <f t="shared" si="5"/>
        <v>0</v>
      </c>
      <c r="Z18" s="38"/>
      <c r="AA18" s="40"/>
      <c r="AB18" s="39">
        <f t="shared" si="6"/>
        <v>0</v>
      </c>
      <c r="AC18" s="38"/>
      <c r="AD18" s="40"/>
      <c r="AE18" s="39">
        <f>SUM(AF18+AG18)</f>
        <v>0</v>
      </c>
      <c r="AF18" s="38"/>
      <c r="AG18" s="40"/>
      <c r="AH18" s="39">
        <f>SUM(AI18+AJ18)</f>
        <v>0</v>
      </c>
      <c r="AI18" s="38"/>
      <c r="AJ18" s="40"/>
      <c r="AK18" s="39">
        <f>SUM(AL18+AM18)</f>
        <v>0</v>
      </c>
      <c r="AL18" s="38"/>
      <c r="AM18" s="40"/>
      <c r="AN18" s="39" t="s">
        <v>31</v>
      </c>
      <c r="AO18" s="38"/>
      <c r="AP18" s="40"/>
      <c r="AQ18" s="39" t="s">
        <v>31</v>
      </c>
      <c r="AR18" s="38"/>
      <c r="AS18" s="40"/>
      <c r="AT18" s="39"/>
      <c r="AU18" s="38"/>
      <c r="AV18" s="40"/>
      <c r="AW18" s="39" t="s">
        <v>23</v>
      </c>
      <c r="AX18" s="38"/>
      <c r="AY18" s="40"/>
      <c r="AZ18" s="39">
        <v>4</v>
      </c>
      <c r="BA18" s="38">
        <f>+AZ18-BB18</f>
        <v>4</v>
      </c>
      <c r="BB18" s="40"/>
      <c r="BC18" s="39"/>
      <c r="BD18" s="38"/>
      <c r="BE18" s="40"/>
      <c r="BF18" s="39"/>
      <c r="BG18" s="38"/>
      <c r="BH18" s="40"/>
      <c r="BI18" s="39"/>
      <c r="BJ18" s="38"/>
      <c r="BK18" s="40"/>
      <c r="BL18" s="39"/>
      <c r="BM18" s="38"/>
      <c r="BN18" s="40"/>
      <c r="BO18" s="58"/>
      <c r="BP18" s="58"/>
      <c r="BQ18" s="58"/>
      <c r="BR18" s="58"/>
      <c r="BS18" s="58"/>
      <c r="BT18" s="58"/>
      <c r="BU18" s="58"/>
      <c r="BV18" s="58"/>
      <c r="BW18" s="58"/>
      <c r="BX18" s="58"/>
      <c r="BY18" s="58"/>
      <c r="BZ18" s="58"/>
      <c r="CA18" s="58"/>
      <c r="CB18" s="58"/>
      <c r="CC18" s="58"/>
      <c r="CD18" s="58"/>
      <c r="CE18" s="58"/>
      <c r="CF18" s="58"/>
      <c r="CG18" s="58"/>
      <c r="CH18" s="58"/>
      <c r="CI18" s="58"/>
      <c r="CJ18" s="58"/>
      <c r="CK18" s="58"/>
      <c r="CL18" s="58"/>
      <c r="CM18" s="58"/>
      <c r="CN18" s="58"/>
      <c r="CO18" s="58"/>
      <c r="CP18" s="58"/>
      <c r="CQ18" s="58"/>
      <c r="CR18" s="58"/>
      <c r="CS18" s="58"/>
      <c r="CT18" s="58"/>
      <c r="CU18" s="58"/>
      <c r="CV18" s="58"/>
      <c r="CW18" s="58"/>
      <c r="CX18" s="58"/>
      <c r="CY18" s="58"/>
      <c r="CZ18" s="58"/>
      <c r="DA18" s="58"/>
      <c r="DB18" s="58"/>
      <c r="DC18" s="58"/>
      <c r="DD18" s="58"/>
      <c r="DE18" s="58"/>
      <c r="DF18" s="58"/>
      <c r="DG18" s="58"/>
      <c r="DH18" s="58"/>
      <c r="DI18" s="58"/>
      <c r="DJ18" s="58"/>
      <c r="DK18" s="58"/>
      <c r="DL18" s="58"/>
      <c r="DM18" s="58"/>
      <c r="DN18" s="58"/>
      <c r="DO18" s="58"/>
      <c r="DP18" s="58"/>
      <c r="DQ18" s="58"/>
      <c r="DR18" s="58"/>
      <c r="DS18" s="58"/>
      <c r="DT18" s="58"/>
      <c r="DU18" s="58"/>
      <c r="DV18" s="58"/>
      <c r="DW18" s="58"/>
      <c r="DX18" s="58"/>
      <c r="DY18" s="58"/>
      <c r="DZ18" s="58"/>
      <c r="EA18" s="58"/>
      <c r="EB18" s="58"/>
      <c r="EC18" s="58"/>
      <c r="ED18" s="58"/>
      <c r="EE18" s="58"/>
      <c r="EF18" s="58"/>
      <c r="EG18" s="58"/>
      <c r="EH18" s="58"/>
      <c r="EI18" s="58"/>
      <c r="EJ18" s="58"/>
      <c r="EK18" s="58"/>
      <c r="EL18" s="58"/>
      <c r="EM18" s="58"/>
      <c r="EN18" s="58"/>
      <c r="EO18" s="58"/>
      <c r="EP18" s="58"/>
      <c r="EQ18" s="58"/>
      <c r="ER18" s="58"/>
      <c r="ES18" s="58"/>
      <c r="ET18" s="58"/>
      <c r="EU18" s="58"/>
      <c r="EV18" s="58"/>
      <c r="EW18" s="58"/>
      <c r="EX18" s="58"/>
      <c r="EY18" s="58"/>
      <c r="EZ18" s="58"/>
      <c r="FA18" s="58"/>
      <c r="FB18" s="58"/>
      <c r="FC18" s="58"/>
      <c r="FD18" s="58"/>
      <c r="FE18" s="58"/>
      <c r="FF18" s="58"/>
      <c r="FG18" s="58"/>
      <c r="FH18" s="58"/>
      <c r="FI18" s="58"/>
      <c r="FJ18" s="58"/>
      <c r="FK18" s="58"/>
      <c r="FL18" s="58"/>
      <c r="FM18" s="58"/>
      <c r="FN18" s="58"/>
      <c r="FO18" s="58"/>
      <c r="FP18" s="58"/>
      <c r="FQ18" s="58"/>
      <c r="FR18" s="58"/>
      <c r="FS18" s="58"/>
      <c r="FT18" s="58"/>
      <c r="FU18" s="58"/>
      <c r="FV18" s="58"/>
      <c r="FW18" s="58"/>
      <c r="FX18" s="58"/>
      <c r="FY18" s="58"/>
      <c r="FZ18" s="58"/>
      <c r="GA18" s="58"/>
      <c r="GB18" s="58"/>
      <c r="GC18" s="58"/>
      <c r="GD18" s="58"/>
      <c r="GE18" s="58"/>
      <c r="GF18" s="58"/>
      <c r="GG18" s="58"/>
      <c r="GH18" s="58"/>
      <c r="GI18" s="58"/>
      <c r="GJ18" s="58"/>
      <c r="GK18" s="58"/>
      <c r="GL18" s="58"/>
      <c r="GM18" s="58"/>
      <c r="GN18" s="58"/>
      <c r="GO18" s="58"/>
      <c r="GP18" s="58"/>
      <c r="GQ18" s="58"/>
      <c r="GR18" s="58"/>
      <c r="GS18" s="58"/>
      <c r="GT18" s="58"/>
      <c r="GU18" s="58"/>
      <c r="GV18" s="58"/>
      <c r="GW18" s="58"/>
      <c r="GX18" s="58"/>
      <c r="GY18" s="58"/>
      <c r="GZ18" s="58"/>
      <c r="HA18" s="58"/>
      <c r="HB18" s="58"/>
      <c r="HC18" s="58"/>
      <c r="HD18" s="58"/>
      <c r="HE18" s="58"/>
      <c r="HF18" s="58"/>
      <c r="HG18" s="58"/>
      <c r="HH18" s="58"/>
      <c r="HI18" s="58"/>
      <c r="HJ18" s="58"/>
      <c r="HK18" s="58"/>
      <c r="HL18" s="58"/>
      <c r="HM18" s="58"/>
      <c r="HN18" s="58"/>
      <c r="HO18" s="58"/>
      <c r="HP18" s="58"/>
      <c r="HQ18" s="58"/>
      <c r="HR18" s="58"/>
      <c r="HS18" s="58"/>
      <c r="HT18" s="58"/>
      <c r="HU18" s="58"/>
      <c r="HV18" s="58"/>
      <c r="HW18" s="58"/>
      <c r="HX18" s="58"/>
      <c r="HY18" s="58"/>
      <c r="HZ18" s="58"/>
      <c r="IA18" s="58"/>
      <c r="IB18" s="58"/>
      <c r="IC18" s="58"/>
      <c r="ID18" s="58"/>
      <c r="IE18" s="58"/>
      <c r="IF18" s="58"/>
      <c r="IG18" s="58"/>
      <c r="IH18" s="58"/>
      <c r="II18" s="58"/>
      <c r="IJ18" s="58"/>
      <c r="IK18" s="58"/>
      <c r="IL18" s="58"/>
      <c r="IM18" s="58"/>
      <c r="IN18" s="58"/>
      <c r="IO18" s="58"/>
      <c r="IP18" s="58"/>
      <c r="IQ18" s="58"/>
      <c r="IR18" s="58"/>
      <c r="IS18" s="58"/>
      <c r="IT18" s="58"/>
      <c r="IU18" s="58"/>
      <c r="IV18" s="58"/>
      <c r="IW18" s="58"/>
      <c r="IX18" s="58"/>
      <c r="IY18" s="58"/>
      <c r="IZ18" s="58"/>
      <c r="JA18" s="58"/>
      <c r="JB18" s="58"/>
    </row>
    <row r="19" spans="1:262" x14ac:dyDescent="0.2">
      <c r="A19" s="56" t="s">
        <v>2</v>
      </c>
      <c r="B19" s="56" t="s">
        <v>25</v>
      </c>
      <c r="C19" s="56" t="s">
        <v>65</v>
      </c>
      <c r="D19" s="44"/>
      <c r="E19" s="47"/>
      <c r="F19" s="78"/>
      <c r="G19" s="44"/>
      <c r="H19" s="47"/>
      <c r="I19" s="78"/>
      <c r="J19" s="44"/>
      <c r="K19" s="47"/>
      <c r="L19" s="48"/>
      <c r="M19" s="44"/>
      <c r="N19" s="47"/>
      <c r="O19" s="48"/>
      <c r="P19" s="44"/>
      <c r="Q19" s="47"/>
      <c r="R19" s="48"/>
      <c r="S19" s="44"/>
      <c r="T19" s="47"/>
      <c r="U19" s="48"/>
      <c r="V19" s="39">
        <f t="shared" si="1"/>
        <v>0</v>
      </c>
      <c r="W19" s="38">
        <v>0</v>
      </c>
      <c r="X19" s="40">
        <v>0</v>
      </c>
      <c r="Y19" s="39">
        <f t="shared" si="5"/>
        <v>3</v>
      </c>
      <c r="Z19" s="38">
        <v>3</v>
      </c>
      <c r="AA19" s="40"/>
      <c r="AB19" s="39">
        <f t="shared" si="6"/>
        <v>0</v>
      </c>
      <c r="AC19" s="38">
        <v>0</v>
      </c>
      <c r="AD19" s="40">
        <v>0</v>
      </c>
      <c r="AE19" s="39">
        <f>SUM(AF19+AG19)</f>
        <v>0</v>
      </c>
      <c r="AF19" s="38">
        <v>0</v>
      </c>
      <c r="AG19" s="40">
        <v>0</v>
      </c>
      <c r="AH19" s="39">
        <f>SUM(AI19+AJ19)</f>
        <v>0</v>
      </c>
      <c r="AI19" s="38"/>
      <c r="AJ19" s="40"/>
      <c r="AK19" s="39"/>
      <c r="AL19" s="38"/>
      <c r="AM19" s="40"/>
      <c r="AN19" s="39"/>
      <c r="AO19" s="38"/>
      <c r="AP19" s="40"/>
      <c r="AQ19" s="39"/>
      <c r="AR19" s="38"/>
      <c r="AS19" s="40"/>
      <c r="AT19" s="39"/>
      <c r="AU19" s="38"/>
      <c r="AV19" s="40"/>
      <c r="AW19" s="39"/>
      <c r="AX19" s="38">
        <f>+AW19-AY19</f>
        <v>0</v>
      </c>
      <c r="AY19" s="40"/>
      <c r="AZ19" s="39"/>
      <c r="BA19" s="38"/>
      <c r="BB19" s="40"/>
      <c r="BC19" s="39"/>
      <c r="BD19" s="38"/>
      <c r="BE19" s="40"/>
      <c r="BF19" s="39"/>
      <c r="BG19" s="38"/>
      <c r="BH19" s="40"/>
      <c r="BI19" s="39"/>
      <c r="BJ19" s="38"/>
      <c r="BK19" s="40"/>
      <c r="BL19" s="39"/>
      <c r="BM19" s="38"/>
      <c r="BN19" s="40"/>
      <c r="BO19" s="58"/>
      <c r="BP19" s="58"/>
      <c r="BQ19" s="58"/>
      <c r="BR19" s="58"/>
      <c r="BS19" s="58"/>
      <c r="BT19" s="58"/>
      <c r="BU19" s="58"/>
      <c r="BV19" s="58"/>
      <c r="BW19" s="58"/>
      <c r="BX19" s="58"/>
      <c r="BY19" s="58"/>
      <c r="BZ19" s="58"/>
      <c r="CA19" s="58"/>
      <c r="CB19" s="58"/>
      <c r="CC19" s="58"/>
      <c r="CD19" s="58"/>
      <c r="CE19" s="58"/>
      <c r="CF19" s="58"/>
      <c r="CG19" s="58"/>
      <c r="CH19" s="58"/>
      <c r="CI19" s="58"/>
      <c r="CJ19" s="58"/>
      <c r="CK19" s="58"/>
      <c r="CL19" s="58"/>
      <c r="CM19" s="58"/>
      <c r="CN19" s="58"/>
      <c r="CO19" s="58"/>
      <c r="CP19" s="58"/>
      <c r="CQ19" s="58"/>
      <c r="CR19" s="58"/>
      <c r="CS19" s="58"/>
      <c r="CT19" s="58"/>
      <c r="CU19" s="58"/>
      <c r="CV19" s="58"/>
      <c r="CW19" s="58"/>
      <c r="CX19" s="58"/>
      <c r="CY19" s="58"/>
      <c r="CZ19" s="58"/>
      <c r="DA19" s="58"/>
      <c r="DB19" s="58"/>
      <c r="DC19" s="58"/>
      <c r="DD19" s="58"/>
      <c r="DE19" s="58"/>
      <c r="DF19" s="58"/>
      <c r="DG19" s="58"/>
      <c r="DH19" s="58"/>
      <c r="DI19" s="58"/>
      <c r="DJ19" s="58"/>
      <c r="DK19" s="58"/>
      <c r="DL19" s="58"/>
      <c r="DM19" s="58"/>
      <c r="DN19" s="58"/>
      <c r="DO19" s="58"/>
      <c r="DP19" s="58"/>
      <c r="DQ19" s="58"/>
      <c r="DR19" s="58"/>
      <c r="DS19" s="58"/>
      <c r="DT19" s="58"/>
      <c r="DU19" s="58"/>
      <c r="DV19" s="58"/>
      <c r="DW19" s="58"/>
      <c r="DX19" s="58"/>
      <c r="DY19" s="58"/>
      <c r="DZ19" s="58"/>
      <c r="EA19" s="58"/>
      <c r="EB19" s="58"/>
      <c r="EC19" s="58"/>
      <c r="ED19" s="58"/>
      <c r="EE19" s="58"/>
      <c r="EF19" s="58"/>
      <c r="EG19" s="58"/>
      <c r="EH19" s="58"/>
      <c r="EI19" s="58"/>
      <c r="EJ19" s="58"/>
      <c r="EK19" s="58"/>
      <c r="EL19" s="58"/>
      <c r="EM19" s="58"/>
      <c r="EN19" s="58"/>
      <c r="EO19" s="58"/>
      <c r="EP19" s="58"/>
      <c r="EQ19" s="58"/>
      <c r="ER19" s="58"/>
      <c r="ES19" s="58"/>
      <c r="ET19" s="58"/>
      <c r="EU19" s="58"/>
      <c r="EV19" s="58"/>
      <c r="EW19" s="58"/>
      <c r="EX19" s="58"/>
      <c r="EY19" s="58"/>
      <c r="EZ19" s="58"/>
      <c r="FA19" s="58"/>
      <c r="FB19" s="58"/>
      <c r="FC19" s="58"/>
      <c r="FD19" s="58"/>
      <c r="FE19" s="58"/>
      <c r="FF19" s="58"/>
      <c r="FG19" s="58"/>
      <c r="FH19" s="58"/>
      <c r="FI19" s="58"/>
      <c r="FJ19" s="58"/>
      <c r="FK19" s="58"/>
      <c r="FL19" s="58"/>
      <c r="FM19" s="58"/>
      <c r="FN19" s="58"/>
      <c r="FO19" s="58"/>
      <c r="FP19" s="58"/>
      <c r="FQ19" s="58"/>
      <c r="FR19" s="58"/>
      <c r="FS19" s="58"/>
      <c r="FT19" s="58"/>
      <c r="FU19" s="58"/>
      <c r="FV19" s="58"/>
      <c r="FW19" s="58"/>
      <c r="FX19" s="58"/>
      <c r="FY19" s="58"/>
      <c r="FZ19" s="58"/>
      <c r="GA19" s="58"/>
      <c r="GB19" s="58"/>
      <c r="GC19" s="58"/>
      <c r="GD19" s="58"/>
      <c r="GE19" s="58"/>
      <c r="GF19" s="58"/>
      <c r="GG19" s="58"/>
      <c r="GH19" s="58"/>
      <c r="GI19" s="58"/>
      <c r="GJ19" s="58"/>
      <c r="GK19" s="58"/>
      <c r="GL19" s="58"/>
      <c r="GM19" s="58"/>
      <c r="GN19" s="58"/>
      <c r="GO19" s="58"/>
      <c r="GP19" s="58"/>
      <c r="GQ19" s="58"/>
      <c r="GR19" s="58"/>
      <c r="GS19" s="58"/>
      <c r="GT19" s="58"/>
      <c r="GU19" s="58"/>
      <c r="GV19" s="58"/>
      <c r="GW19" s="58"/>
      <c r="GX19" s="58"/>
      <c r="GY19" s="58"/>
      <c r="GZ19" s="58"/>
      <c r="HA19" s="58"/>
      <c r="HB19" s="58"/>
      <c r="HC19" s="58"/>
      <c r="HD19" s="58"/>
      <c r="HE19" s="58"/>
      <c r="HF19" s="58"/>
      <c r="HG19" s="58"/>
      <c r="HH19" s="58"/>
      <c r="HI19" s="58"/>
      <c r="HJ19" s="58"/>
      <c r="HK19" s="58"/>
      <c r="HL19" s="58"/>
      <c r="HM19" s="58"/>
      <c r="HN19" s="58"/>
      <c r="HO19" s="58"/>
      <c r="HP19" s="58"/>
      <c r="HQ19" s="58"/>
      <c r="HR19" s="58"/>
      <c r="HS19" s="58"/>
      <c r="HT19" s="58"/>
      <c r="HU19" s="58"/>
      <c r="HV19" s="58"/>
      <c r="HW19" s="58"/>
      <c r="HX19" s="58"/>
      <c r="HY19" s="58"/>
      <c r="HZ19" s="58"/>
      <c r="IA19" s="58"/>
      <c r="IB19" s="58"/>
      <c r="IC19" s="58"/>
      <c r="ID19" s="58"/>
      <c r="IE19" s="58"/>
      <c r="IF19" s="58"/>
      <c r="IG19" s="58"/>
      <c r="IH19" s="58"/>
      <c r="II19" s="58"/>
      <c r="IJ19" s="58"/>
      <c r="IK19" s="58"/>
      <c r="IL19" s="58"/>
      <c r="IM19" s="58"/>
      <c r="IN19" s="58"/>
      <c r="IO19" s="58"/>
      <c r="IP19" s="58"/>
      <c r="IQ19" s="58"/>
      <c r="IR19" s="58"/>
      <c r="IS19" s="58"/>
      <c r="IT19" s="58"/>
      <c r="IU19" s="58"/>
      <c r="IV19" s="58"/>
      <c r="IW19" s="58"/>
      <c r="IX19" s="58"/>
      <c r="IY19" s="58"/>
      <c r="IZ19" s="58"/>
      <c r="JA19" s="58"/>
      <c r="JB19" s="58"/>
    </row>
    <row r="20" spans="1:262" x14ac:dyDescent="0.2">
      <c r="A20" s="56" t="s">
        <v>2</v>
      </c>
      <c r="B20" s="56" t="s">
        <v>25</v>
      </c>
      <c r="C20" s="59" t="s">
        <v>61</v>
      </c>
      <c r="D20" s="44"/>
      <c r="E20" s="47"/>
      <c r="F20" s="78"/>
      <c r="G20" s="44"/>
      <c r="H20" s="47"/>
      <c r="I20" s="78"/>
      <c r="J20" s="44"/>
      <c r="K20" s="47"/>
      <c r="L20" s="48"/>
      <c r="M20" s="20">
        <v>8</v>
      </c>
      <c r="N20" s="7">
        <v>5</v>
      </c>
      <c r="O20" s="21">
        <v>3</v>
      </c>
      <c r="P20" s="44"/>
      <c r="Q20" s="47"/>
      <c r="R20" s="48"/>
      <c r="S20" s="44"/>
      <c r="T20" s="47"/>
      <c r="U20" s="48"/>
      <c r="V20" s="39">
        <f t="shared" si="1"/>
        <v>3</v>
      </c>
      <c r="W20" s="38">
        <v>1</v>
      </c>
      <c r="X20" s="40">
        <v>2</v>
      </c>
      <c r="Y20" s="39">
        <f t="shared" si="5"/>
        <v>7</v>
      </c>
      <c r="Z20" s="38">
        <v>5</v>
      </c>
      <c r="AA20" s="40">
        <v>2</v>
      </c>
      <c r="AB20" s="39">
        <f t="shared" si="6"/>
        <v>16</v>
      </c>
      <c r="AC20" s="38">
        <v>11</v>
      </c>
      <c r="AD20" s="40">
        <v>5</v>
      </c>
      <c r="AE20" s="39">
        <v>26</v>
      </c>
      <c r="AF20" s="38">
        <v>19</v>
      </c>
      <c r="AG20" s="40">
        <v>7</v>
      </c>
      <c r="AH20" s="39">
        <v>33</v>
      </c>
      <c r="AI20" s="38">
        <v>27</v>
      </c>
      <c r="AJ20" s="40">
        <v>6</v>
      </c>
      <c r="AK20" s="39">
        <v>13</v>
      </c>
      <c r="AL20" s="38">
        <v>13</v>
      </c>
      <c r="AM20" s="40"/>
      <c r="AN20" s="39"/>
      <c r="AO20" s="38"/>
      <c r="AP20" s="40"/>
      <c r="AQ20" s="39"/>
      <c r="AR20" s="38"/>
      <c r="AS20" s="40"/>
      <c r="AT20" s="39"/>
      <c r="AU20" s="38"/>
      <c r="AV20" s="40"/>
      <c r="AW20" s="39"/>
      <c r="AX20" s="38"/>
      <c r="AY20" s="40"/>
      <c r="AZ20" s="39"/>
      <c r="BA20" s="38"/>
      <c r="BB20" s="40"/>
      <c r="BC20" s="39"/>
      <c r="BD20" s="38"/>
      <c r="BE20" s="40"/>
      <c r="BF20" s="39"/>
      <c r="BG20" s="38"/>
      <c r="BH20" s="40"/>
      <c r="BI20" s="39"/>
      <c r="BJ20" s="38"/>
      <c r="BK20" s="40"/>
      <c r="BL20" s="39"/>
      <c r="BM20" s="38"/>
      <c r="BN20" s="40"/>
      <c r="BO20" s="58"/>
      <c r="BP20" s="58"/>
      <c r="BQ20" s="58"/>
      <c r="BR20" s="58"/>
      <c r="BS20" s="58"/>
      <c r="BT20" s="58"/>
      <c r="BU20" s="58"/>
      <c r="BV20" s="58"/>
      <c r="BW20" s="58"/>
      <c r="BX20" s="58"/>
      <c r="BY20" s="58"/>
      <c r="BZ20" s="58"/>
      <c r="CA20" s="58"/>
      <c r="CB20" s="58"/>
      <c r="CC20" s="58"/>
      <c r="CD20" s="58"/>
      <c r="CE20" s="58"/>
      <c r="CF20" s="58"/>
      <c r="CG20" s="58"/>
      <c r="CH20" s="58"/>
      <c r="CI20" s="58"/>
      <c r="CJ20" s="58"/>
      <c r="CK20" s="58"/>
      <c r="CL20" s="58"/>
      <c r="CM20" s="58"/>
      <c r="CN20" s="58"/>
      <c r="CO20" s="58"/>
      <c r="CP20" s="58"/>
      <c r="CQ20" s="58"/>
      <c r="CR20" s="58"/>
      <c r="CS20" s="58"/>
      <c r="CT20" s="58"/>
      <c r="CU20" s="58"/>
      <c r="CV20" s="58"/>
      <c r="CW20" s="58"/>
      <c r="CX20" s="58"/>
      <c r="CY20" s="58"/>
      <c r="CZ20" s="58"/>
      <c r="DA20" s="58"/>
      <c r="DB20" s="58"/>
      <c r="DC20" s="58"/>
      <c r="DD20" s="58"/>
      <c r="DE20" s="58"/>
      <c r="DF20" s="58"/>
      <c r="DG20" s="58"/>
      <c r="DH20" s="58"/>
      <c r="DI20" s="58"/>
      <c r="DJ20" s="58"/>
      <c r="DK20" s="58"/>
      <c r="DL20" s="58"/>
      <c r="DM20" s="58"/>
      <c r="DN20" s="58"/>
      <c r="DO20" s="58"/>
      <c r="DP20" s="58"/>
      <c r="DQ20" s="58"/>
      <c r="DR20" s="58"/>
      <c r="DS20" s="58"/>
      <c r="DT20" s="58"/>
      <c r="DU20" s="58"/>
      <c r="DV20" s="58"/>
      <c r="DW20" s="58"/>
      <c r="DX20" s="58"/>
      <c r="DY20" s="58"/>
      <c r="DZ20" s="58"/>
      <c r="EA20" s="58"/>
      <c r="EB20" s="58"/>
      <c r="EC20" s="58"/>
      <c r="ED20" s="58"/>
      <c r="EE20" s="58"/>
      <c r="EF20" s="58"/>
      <c r="EG20" s="58"/>
      <c r="EH20" s="58"/>
      <c r="EI20" s="58"/>
      <c r="EJ20" s="58"/>
      <c r="EK20" s="58"/>
      <c r="EL20" s="58"/>
      <c r="EM20" s="58"/>
      <c r="EN20" s="58"/>
      <c r="EO20" s="58"/>
      <c r="EP20" s="58"/>
      <c r="EQ20" s="58"/>
      <c r="ER20" s="58"/>
      <c r="ES20" s="58"/>
      <c r="ET20" s="58"/>
      <c r="EU20" s="58"/>
      <c r="EV20" s="58"/>
      <c r="EW20" s="58"/>
      <c r="EX20" s="58"/>
      <c r="EY20" s="58"/>
      <c r="EZ20" s="58"/>
      <c r="FA20" s="58"/>
      <c r="FB20" s="58"/>
      <c r="FC20" s="58"/>
      <c r="FD20" s="58"/>
      <c r="FE20" s="58"/>
      <c r="FF20" s="58"/>
      <c r="FG20" s="58"/>
      <c r="FH20" s="58"/>
      <c r="FI20" s="58"/>
      <c r="FJ20" s="58"/>
      <c r="FK20" s="58"/>
      <c r="FL20" s="58"/>
      <c r="FM20" s="58"/>
      <c r="FN20" s="58"/>
      <c r="FO20" s="58"/>
      <c r="FP20" s="58"/>
      <c r="FQ20" s="58"/>
      <c r="FR20" s="58"/>
      <c r="FS20" s="58"/>
      <c r="FT20" s="58"/>
      <c r="FU20" s="58"/>
      <c r="FV20" s="58"/>
      <c r="FW20" s="58"/>
      <c r="FX20" s="58"/>
      <c r="FY20" s="58"/>
      <c r="FZ20" s="58"/>
      <c r="GA20" s="58"/>
      <c r="GB20" s="58"/>
      <c r="GC20" s="58"/>
      <c r="GD20" s="58"/>
      <c r="GE20" s="58"/>
      <c r="GF20" s="58"/>
      <c r="GG20" s="58"/>
      <c r="GH20" s="58"/>
      <c r="GI20" s="58"/>
      <c r="GJ20" s="58"/>
      <c r="GK20" s="58"/>
      <c r="GL20" s="58"/>
      <c r="GM20" s="58"/>
      <c r="GN20" s="58"/>
      <c r="GO20" s="58"/>
      <c r="GP20" s="58"/>
      <c r="GQ20" s="58"/>
      <c r="GR20" s="58"/>
      <c r="GS20" s="58"/>
      <c r="GT20" s="58"/>
      <c r="GU20" s="58"/>
      <c r="GV20" s="58"/>
      <c r="GW20" s="58"/>
      <c r="GX20" s="58"/>
      <c r="GY20" s="58"/>
      <c r="GZ20" s="58"/>
      <c r="HA20" s="58"/>
      <c r="HB20" s="58"/>
      <c r="HC20" s="58"/>
      <c r="HD20" s="58"/>
      <c r="HE20" s="58"/>
      <c r="HF20" s="58"/>
      <c r="HG20" s="58"/>
      <c r="HH20" s="58"/>
      <c r="HI20" s="58"/>
      <c r="HJ20" s="58"/>
      <c r="HK20" s="58"/>
      <c r="HL20" s="58"/>
      <c r="HM20" s="58"/>
      <c r="HN20" s="58"/>
      <c r="HO20" s="58"/>
      <c r="HP20" s="58"/>
      <c r="HQ20" s="58"/>
      <c r="HR20" s="58"/>
      <c r="HS20" s="58"/>
      <c r="HT20" s="58"/>
      <c r="HU20" s="58"/>
      <c r="HV20" s="58"/>
      <c r="HW20" s="58"/>
      <c r="HX20" s="58"/>
      <c r="HY20" s="58"/>
      <c r="HZ20" s="58"/>
      <c r="IA20" s="58"/>
      <c r="IB20" s="58"/>
      <c r="IC20" s="58"/>
      <c r="ID20" s="58"/>
      <c r="IE20" s="58"/>
      <c r="IF20" s="58"/>
      <c r="IG20" s="58"/>
      <c r="IH20" s="58"/>
      <c r="II20" s="58"/>
      <c r="IJ20" s="58"/>
      <c r="IK20" s="58"/>
      <c r="IL20" s="58"/>
      <c r="IM20" s="58"/>
      <c r="IN20" s="58"/>
      <c r="IO20" s="58"/>
      <c r="IP20" s="58"/>
      <c r="IQ20" s="58"/>
      <c r="IR20" s="58"/>
      <c r="IS20" s="58"/>
      <c r="IT20" s="58"/>
      <c r="IU20" s="58"/>
      <c r="IV20" s="58"/>
      <c r="IW20" s="58"/>
      <c r="IX20" s="58"/>
      <c r="IY20" s="58"/>
      <c r="IZ20" s="58"/>
      <c r="JA20" s="58"/>
      <c r="JB20" s="58"/>
    </row>
    <row r="21" spans="1:262" x14ac:dyDescent="0.2">
      <c r="A21" s="56" t="s">
        <v>2</v>
      </c>
      <c r="B21" s="59" t="s">
        <v>25</v>
      </c>
      <c r="C21" s="56" t="s">
        <v>20</v>
      </c>
      <c r="D21" s="44"/>
      <c r="E21" s="47"/>
      <c r="F21" s="78"/>
      <c r="G21" s="44"/>
      <c r="H21" s="47"/>
      <c r="I21" s="78"/>
      <c r="J21" s="44"/>
      <c r="K21" s="47"/>
      <c r="L21" s="48"/>
      <c r="M21" s="44"/>
      <c r="N21" s="47"/>
      <c r="O21" s="48"/>
      <c r="P21" s="44"/>
      <c r="Q21" s="47"/>
      <c r="R21" s="48"/>
      <c r="S21" s="44"/>
      <c r="T21" s="44"/>
      <c r="U21" s="44"/>
      <c r="V21" s="39">
        <f t="shared" si="1"/>
        <v>0</v>
      </c>
      <c r="W21" s="39"/>
      <c r="X21" s="39"/>
      <c r="Y21" s="39">
        <f t="shared" si="5"/>
        <v>8</v>
      </c>
      <c r="Z21" s="39">
        <v>8</v>
      </c>
      <c r="AA21" s="39"/>
      <c r="AB21" s="39">
        <f t="shared" si="6"/>
        <v>0</v>
      </c>
      <c r="AC21" s="39"/>
      <c r="AD21" s="39"/>
      <c r="AE21" s="39">
        <f>SUM(AF21+AG21)</f>
        <v>0</v>
      </c>
      <c r="AF21" s="39"/>
      <c r="AG21" s="39"/>
      <c r="AH21" s="39">
        <f>SUM(AI21+AJ21)</f>
        <v>0</v>
      </c>
      <c r="AI21" s="39"/>
      <c r="AJ21" s="39"/>
      <c r="AK21" s="39">
        <f>SUM(AL21+AM21)</f>
        <v>0</v>
      </c>
      <c r="AL21" s="39"/>
      <c r="AM21" s="39"/>
      <c r="AN21" s="39" t="s">
        <v>31</v>
      </c>
      <c r="AO21" s="39"/>
      <c r="AP21" s="39"/>
      <c r="AQ21" s="39" t="s">
        <v>31</v>
      </c>
      <c r="AR21" s="39"/>
      <c r="AS21" s="39"/>
      <c r="AT21" s="39"/>
      <c r="AU21" s="39"/>
      <c r="AV21" s="39"/>
      <c r="AW21" s="39">
        <v>3</v>
      </c>
      <c r="AX21" s="39">
        <f>+AW21-AY21</f>
        <v>3</v>
      </c>
      <c r="AY21" s="39"/>
      <c r="AZ21" s="39" t="s">
        <v>23</v>
      </c>
      <c r="BA21" s="39"/>
      <c r="BB21" s="39"/>
      <c r="BC21" s="39"/>
      <c r="BD21" s="39"/>
      <c r="BE21" s="39"/>
      <c r="BF21" s="39"/>
      <c r="BG21" s="39"/>
      <c r="BH21" s="39"/>
      <c r="BI21" s="39"/>
      <c r="BJ21" s="39"/>
      <c r="BK21" s="39"/>
      <c r="BL21" s="39"/>
      <c r="BM21" s="39"/>
      <c r="BN21" s="39"/>
      <c r="BO21" s="58"/>
      <c r="BP21" s="58"/>
      <c r="BQ21" s="58"/>
      <c r="BR21" s="58"/>
      <c r="BS21" s="58"/>
      <c r="BT21" s="58"/>
      <c r="BU21" s="58"/>
      <c r="BV21" s="58"/>
      <c r="BW21" s="58"/>
      <c r="BX21" s="58"/>
      <c r="BY21" s="58"/>
      <c r="BZ21" s="58"/>
      <c r="CA21" s="58"/>
      <c r="CB21" s="58"/>
      <c r="CC21" s="58"/>
      <c r="CD21" s="58"/>
      <c r="CE21" s="58"/>
      <c r="CF21" s="58"/>
      <c r="CG21" s="58"/>
      <c r="CH21" s="58"/>
      <c r="CI21" s="58"/>
      <c r="CJ21" s="58"/>
      <c r="CK21" s="58"/>
      <c r="CL21" s="58"/>
      <c r="CM21" s="58"/>
      <c r="CN21" s="58"/>
      <c r="CO21" s="58"/>
      <c r="CP21" s="58"/>
      <c r="CQ21" s="58"/>
      <c r="CR21" s="58"/>
      <c r="CS21" s="58"/>
      <c r="CT21" s="58"/>
      <c r="CU21" s="58"/>
      <c r="CV21" s="58"/>
      <c r="CW21" s="58"/>
      <c r="CX21" s="58"/>
      <c r="CY21" s="58"/>
      <c r="CZ21" s="58"/>
      <c r="DA21" s="58"/>
      <c r="DB21" s="58"/>
      <c r="DC21" s="58"/>
      <c r="DD21" s="58"/>
      <c r="DE21" s="58"/>
      <c r="DF21" s="58"/>
      <c r="DG21" s="58"/>
      <c r="DH21" s="58"/>
      <c r="DI21" s="58"/>
      <c r="DJ21" s="58"/>
      <c r="DK21" s="58"/>
      <c r="DL21" s="58"/>
      <c r="DM21" s="58"/>
      <c r="DN21" s="58"/>
      <c r="DO21" s="58"/>
      <c r="DP21" s="58"/>
      <c r="DQ21" s="58"/>
      <c r="DR21" s="58"/>
      <c r="DS21" s="58"/>
      <c r="DT21" s="58"/>
      <c r="DU21" s="58"/>
      <c r="DV21" s="58"/>
      <c r="DW21" s="58"/>
      <c r="DX21" s="58"/>
      <c r="DY21" s="58"/>
      <c r="DZ21" s="58"/>
      <c r="EA21" s="58"/>
      <c r="EB21" s="58"/>
      <c r="EC21" s="58"/>
      <c r="ED21" s="58"/>
      <c r="EE21" s="58"/>
      <c r="EF21" s="58"/>
      <c r="EG21" s="58"/>
      <c r="EH21" s="58"/>
      <c r="EI21" s="58"/>
      <c r="EJ21" s="58"/>
      <c r="EK21" s="58"/>
      <c r="EL21" s="58"/>
      <c r="EM21" s="58"/>
      <c r="EN21" s="58"/>
      <c r="EO21" s="58"/>
      <c r="EP21" s="58"/>
      <c r="EQ21" s="58"/>
      <c r="ER21" s="58"/>
      <c r="ES21" s="58"/>
      <c r="ET21" s="58"/>
      <c r="EU21" s="58"/>
      <c r="EV21" s="58"/>
      <c r="EW21" s="58"/>
      <c r="EX21" s="58"/>
      <c r="EY21" s="58"/>
      <c r="EZ21" s="58"/>
      <c r="FA21" s="58"/>
      <c r="FB21" s="58"/>
      <c r="FC21" s="58"/>
      <c r="FD21" s="58"/>
      <c r="FE21" s="58"/>
      <c r="FF21" s="58"/>
      <c r="FG21" s="58"/>
      <c r="FH21" s="58"/>
      <c r="FI21" s="58"/>
      <c r="FJ21" s="58"/>
      <c r="FK21" s="58"/>
      <c r="FL21" s="58"/>
      <c r="FM21" s="58"/>
      <c r="FN21" s="58"/>
      <c r="FO21" s="58"/>
      <c r="FP21" s="58"/>
      <c r="FQ21" s="58"/>
      <c r="FR21" s="58"/>
      <c r="FS21" s="58"/>
      <c r="FT21" s="58"/>
      <c r="FU21" s="58"/>
      <c r="FV21" s="58"/>
      <c r="FW21" s="58"/>
      <c r="FX21" s="58"/>
      <c r="FY21" s="58"/>
      <c r="FZ21" s="58"/>
      <c r="GA21" s="58"/>
      <c r="GB21" s="58"/>
      <c r="GC21" s="58"/>
      <c r="GD21" s="58"/>
      <c r="GE21" s="58"/>
      <c r="GF21" s="58"/>
      <c r="GG21" s="58"/>
      <c r="GH21" s="58"/>
      <c r="GI21" s="58"/>
      <c r="GJ21" s="58"/>
      <c r="GK21" s="58"/>
      <c r="GL21" s="58"/>
      <c r="GM21" s="58"/>
      <c r="GN21" s="58"/>
      <c r="GO21" s="58"/>
      <c r="GP21" s="58"/>
      <c r="GQ21" s="58"/>
      <c r="GR21" s="58"/>
      <c r="GS21" s="58"/>
      <c r="GT21" s="58"/>
      <c r="GU21" s="58"/>
      <c r="GV21" s="58"/>
      <c r="GW21" s="58"/>
      <c r="GX21" s="58"/>
      <c r="GY21" s="58"/>
      <c r="GZ21" s="58"/>
      <c r="HA21" s="58"/>
      <c r="HB21" s="58"/>
      <c r="HC21" s="58"/>
      <c r="HD21" s="58"/>
      <c r="HE21" s="58"/>
      <c r="HF21" s="58"/>
      <c r="HG21" s="58"/>
      <c r="HH21" s="58"/>
      <c r="HI21" s="58"/>
      <c r="HJ21" s="58"/>
      <c r="HK21" s="58"/>
      <c r="HL21" s="58"/>
      <c r="HM21" s="58"/>
      <c r="HN21" s="58"/>
      <c r="HO21" s="58"/>
      <c r="HP21" s="58"/>
      <c r="HQ21" s="58"/>
      <c r="HR21" s="58"/>
      <c r="HS21" s="58"/>
      <c r="HT21" s="58"/>
      <c r="HU21" s="58"/>
      <c r="HV21" s="58"/>
      <c r="HW21" s="58"/>
      <c r="HX21" s="58"/>
      <c r="HY21" s="58"/>
      <c r="HZ21" s="58"/>
      <c r="IA21" s="58"/>
      <c r="IB21" s="58"/>
      <c r="IC21" s="58"/>
      <c r="ID21" s="58"/>
      <c r="IE21" s="58"/>
      <c r="IF21" s="58"/>
      <c r="IG21" s="58"/>
      <c r="IH21" s="58"/>
      <c r="II21" s="58"/>
      <c r="IJ21" s="58"/>
      <c r="IK21" s="58"/>
      <c r="IL21" s="58"/>
      <c r="IM21" s="58"/>
      <c r="IN21" s="58"/>
      <c r="IO21" s="58"/>
      <c r="IP21" s="58"/>
      <c r="IQ21" s="58"/>
      <c r="IR21" s="58"/>
      <c r="IS21" s="58"/>
      <c r="IT21" s="58"/>
      <c r="IU21" s="58"/>
      <c r="IV21" s="58"/>
      <c r="IW21" s="58"/>
      <c r="IX21" s="58"/>
      <c r="IY21" s="58"/>
      <c r="IZ21" s="58"/>
      <c r="JA21" s="58"/>
      <c r="JB21" s="58"/>
    </row>
    <row r="22" spans="1:262" x14ac:dyDescent="0.2">
      <c r="A22" s="56" t="s">
        <v>2</v>
      </c>
      <c r="B22" s="56" t="s">
        <v>25</v>
      </c>
      <c r="C22" s="56" t="s">
        <v>95</v>
      </c>
      <c r="D22" s="44"/>
      <c r="E22" s="47"/>
      <c r="F22" s="78"/>
      <c r="G22" s="44"/>
      <c r="H22" s="47"/>
      <c r="I22" s="78"/>
      <c r="J22" s="44"/>
      <c r="K22" s="47"/>
      <c r="L22" s="48"/>
      <c r="M22" s="44"/>
      <c r="N22" s="47"/>
      <c r="O22" s="48"/>
      <c r="P22" s="44"/>
      <c r="Q22" s="47"/>
      <c r="R22" s="48"/>
      <c r="S22" s="44"/>
      <c r="T22" s="44"/>
      <c r="U22" s="44"/>
      <c r="V22" s="39">
        <f t="shared" si="1"/>
        <v>0</v>
      </c>
      <c r="W22" s="39"/>
      <c r="X22" s="39"/>
      <c r="Y22" s="39">
        <f t="shared" si="5"/>
        <v>5</v>
      </c>
      <c r="Z22" s="39">
        <v>4</v>
      </c>
      <c r="AA22" s="39">
        <v>1</v>
      </c>
      <c r="AB22" s="39">
        <f t="shared" si="6"/>
        <v>7</v>
      </c>
      <c r="AC22" s="39">
        <v>6</v>
      </c>
      <c r="AD22" s="39">
        <v>1</v>
      </c>
      <c r="AE22" s="39"/>
      <c r="AF22" s="39"/>
      <c r="AG22" s="39"/>
      <c r="AH22" s="39"/>
      <c r="AI22" s="39"/>
      <c r="AJ22" s="39"/>
      <c r="AK22" s="39"/>
      <c r="AL22" s="39"/>
      <c r="AM22" s="39"/>
      <c r="AN22" s="39"/>
      <c r="AO22" s="39"/>
      <c r="AP22" s="39"/>
      <c r="AQ22" s="39"/>
      <c r="AR22" s="39"/>
      <c r="AS22" s="39"/>
      <c r="AT22" s="39"/>
      <c r="AU22" s="39"/>
      <c r="AV22" s="39"/>
      <c r="AW22" s="39"/>
      <c r="AX22" s="39"/>
      <c r="AY22" s="39"/>
      <c r="AZ22" s="39"/>
      <c r="BA22" s="39"/>
      <c r="BB22" s="39"/>
      <c r="BC22" s="39"/>
      <c r="BD22" s="39"/>
      <c r="BE22" s="39"/>
      <c r="BF22" s="39"/>
      <c r="BG22" s="39"/>
      <c r="BH22" s="39"/>
      <c r="BI22" s="39"/>
      <c r="BJ22" s="39"/>
      <c r="BK22" s="39"/>
      <c r="BL22" s="39"/>
      <c r="BM22" s="39"/>
      <c r="BN22" s="39"/>
      <c r="BO22" s="58"/>
      <c r="BP22" s="58"/>
      <c r="BQ22" s="58"/>
      <c r="BR22" s="58"/>
      <c r="BS22" s="58"/>
      <c r="BT22" s="58"/>
      <c r="BU22" s="58"/>
      <c r="BV22" s="58"/>
      <c r="BW22" s="58"/>
      <c r="BX22" s="58"/>
      <c r="BY22" s="58"/>
      <c r="BZ22" s="58"/>
      <c r="CA22" s="58"/>
      <c r="CB22" s="58"/>
      <c r="CC22" s="58"/>
      <c r="CD22" s="58"/>
      <c r="CE22" s="58"/>
      <c r="CF22" s="58"/>
      <c r="CG22" s="58"/>
      <c r="CH22" s="58"/>
      <c r="CI22" s="58"/>
      <c r="CJ22" s="58"/>
      <c r="CK22" s="58"/>
      <c r="CL22" s="58"/>
      <c r="CM22" s="58"/>
      <c r="CN22" s="58"/>
      <c r="CO22" s="58"/>
      <c r="CP22" s="58"/>
      <c r="CQ22" s="58"/>
      <c r="CR22" s="58"/>
      <c r="CS22" s="58"/>
      <c r="CT22" s="58"/>
      <c r="CU22" s="58"/>
      <c r="CV22" s="58"/>
      <c r="CW22" s="58"/>
      <c r="CX22" s="58"/>
      <c r="CY22" s="58"/>
      <c r="CZ22" s="58"/>
      <c r="DA22" s="58"/>
      <c r="DB22" s="58"/>
      <c r="DC22" s="58"/>
      <c r="DD22" s="58"/>
      <c r="DE22" s="58"/>
      <c r="DF22" s="58"/>
      <c r="DG22" s="58"/>
      <c r="DH22" s="58"/>
      <c r="DI22" s="58"/>
      <c r="DJ22" s="58"/>
      <c r="DK22" s="58"/>
      <c r="DL22" s="58"/>
      <c r="DM22" s="58"/>
      <c r="DN22" s="58"/>
      <c r="DO22" s="58"/>
      <c r="DP22" s="58"/>
      <c r="DQ22" s="58"/>
      <c r="DR22" s="58"/>
      <c r="DS22" s="58"/>
      <c r="DT22" s="58"/>
      <c r="DU22" s="58"/>
      <c r="DV22" s="58"/>
      <c r="DW22" s="58"/>
      <c r="DX22" s="58"/>
      <c r="DY22" s="58"/>
      <c r="DZ22" s="58"/>
      <c r="EA22" s="58"/>
      <c r="EB22" s="58"/>
      <c r="EC22" s="58"/>
      <c r="ED22" s="58"/>
      <c r="EE22" s="58"/>
      <c r="EF22" s="58"/>
      <c r="EG22" s="58"/>
      <c r="EH22" s="58"/>
      <c r="EI22" s="58"/>
      <c r="EJ22" s="58"/>
      <c r="EK22" s="58"/>
      <c r="EL22" s="58"/>
      <c r="EM22" s="58"/>
      <c r="EN22" s="58"/>
      <c r="EO22" s="58"/>
      <c r="EP22" s="58"/>
      <c r="EQ22" s="58"/>
      <c r="ER22" s="58"/>
      <c r="ES22" s="58"/>
      <c r="ET22" s="58"/>
      <c r="EU22" s="58"/>
      <c r="EV22" s="58"/>
      <c r="EW22" s="58"/>
      <c r="EX22" s="58"/>
      <c r="EY22" s="58"/>
      <c r="EZ22" s="58"/>
      <c r="FA22" s="58"/>
      <c r="FB22" s="58"/>
      <c r="FC22" s="58"/>
      <c r="FD22" s="58"/>
      <c r="FE22" s="58"/>
      <c r="FF22" s="58"/>
      <c r="FG22" s="58"/>
      <c r="FH22" s="58"/>
      <c r="FI22" s="58"/>
      <c r="FJ22" s="58"/>
      <c r="FK22" s="58"/>
      <c r="FL22" s="58"/>
      <c r="FM22" s="58"/>
      <c r="FN22" s="58"/>
      <c r="FO22" s="58"/>
      <c r="FP22" s="58"/>
      <c r="FQ22" s="58"/>
      <c r="FR22" s="58"/>
      <c r="FS22" s="58"/>
      <c r="FT22" s="58"/>
      <c r="FU22" s="58"/>
      <c r="FV22" s="58"/>
      <c r="FW22" s="58"/>
      <c r="FX22" s="58"/>
      <c r="FY22" s="58"/>
      <c r="FZ22" s="58"/>
      <c r="GA22" s="58"/>
      <c r="GB22" s="58"/>
      <c r="GC22" s="58"/>
      <c r="GD22" s="58"/>
      <c r="GE22" s="58"/>
      <c r="GF22" s="58"/>
      <c r="GG22" s="58"/>
      <c r="GH22" s="58"/>
      <c r="GI22" s="58"/>
      <c r="GJ22" s="58"/>
      <c r="GK22" s="58"/>
      <c r="GL22" s="58"/>
      <c r="GM22" s="58"/>
      <c r="GN22" s="58"/>
      <c r="GO22" s="58"/>
      <c r="GP22" s="58"/>
      <c r="GQ22" s="58"/>
      <c r="GR22" s="58"/>
      <c r="GS22" s="58"/>
      <c r="GT22" s="58"/>
      <c r="GU22" s="58"/>
      <c r="GV22" s="58"/>
      <c r="GW22" s="58"/>
      <c r="GX22" s="58"/>
      <c r="GY22" s="58"/>
      <c r="GZ22" s="58"/>
      <c r="HA22" s="58"/>
      <c r="HB22" s="58"/>
      <c r="HC22" s="58"/>
      <c r="HD22" s="58"/>
      <c r="HE22" s="58"/>
      <c r="HF22" s="58"/>
      <c r="HG22" s="58"/>
      <c r="HH22" s="58"/>
      <c r="HI22" s="58"/>
      <c r="HJ22" s="58"/>
      <c r="HK22" s="58"/>
      <c r="HL22" s="58"/>
      <c r="HM22" s="58"/>
      <c r="HN22" s="58"/>
      <c r="HO22" s="58"/>
      <c r="HP22" s="58"/>
      <c r="HQ22" s="58"/>
      <c r="HR22" s="58"/>
      <c r="HS22" s="58"/>
      <c r="HT22" s="58"/>
      <c r="HU22" s="58"/>
      <c r="HV22" s="58"/>
      <c r="HW22" s="58"/>
      <c r="HX22" s="58"/>
      <c r="HY22" s="58"/>
      <c r="HZ22" s="58"/>
      <c r="IA22" s="58"/>
      <c r="IB22" s="58"/>
      <c r="IC22" s="58"/>
      <c r="ID22" s="58"/>
      <c r="IE22" s="58"/>
      <c r="IF22" s="58"/>
      <c r="IG22" s="58"/>
      <c r="IH22" s="58"/>
      <c r="II22" s="58"/>
      <c r="IJ22" s="58"/>
      <c r="IK22" s="58"/>
      <c r="IL22" s="58"/>
      <c r="IM22" s="58"/>
      <c r="IN22" s="58"/>
      <c r="IO22" s="58"/>
      <c r="IP22" s="58"/>
      <c r="IQ22" s="58"/>
      <c r="IR22" s="58"/>
      <c r="IS22" s="58"/>
      <c r="IT22" s="58"/>
      <c r="IU22" s="58"/>
      <c r="IV22" s="58"/>
      <c r="IW22" s="58"/>
      <c r="IX22" s="58"/>
      <c r="IY22" s="58"/>
      <c r="IZ22" s="58"/>
      <c r="JA22" s="58"/>
      <c r="JB22" s="58"/>
    </row>
    <row r="23" spans="1:262" x14ac:dyDescent="0.2">
      <c r="A23" s="6" t="s">
        <v>36</v>
      </c>
      <c r="B23" s="6" t="s">
        <v>14</v>
      </c>
      <c r="C23" s="6" t="s">
        <v>14</v>
      </c>
      <c r="D23" s="20">
        <v>7</v>
      </c>
      <c r="E23" s="20">
        <v>4</v>
      </c>
      <c r="F23" s="20">
        <v>3</v>
      </c>
      <c r="G23" s="20">
        <v>10</v>
      </c>
      <c r="H23" s="7">
        <v>5</v>
      </c>
      <c r="I23" s="77">
        <v>5</v>
      </c>
      <c r="J23" s="20">
        <v>9</v>
      </c>
      <c r="K23" s="7">
        <v>7</v>
      </c>
      <c r="L23" s="21">
        <v>2</v>
      </c>
      <c r="M23" s="20">
        <v>12</v>
      </c>
      <c r="N23" s="7">
        <v>10</v>
      </c>
      <c r="O23" s="21">
        <v>2</v>
      </c>
      <c r="P23" s="20">
        <v>9</v>
      </c>
      <c r="Q23" s="7">
        <v>5</v>
      </c>
      <c r="R23" s="21">
        <v>4</v>
      </c>
      <c r="S23" s="20">
        <f>SUM(T23+U23)</f>
        <v>8</v>
      </c>
      <c r="T23" s="7">
        <v>2</v>
      </c>
      <c r="U23" s="21">
        <v>6</v>
      </c>
      <c r="V23" s="20">
        <f t="shared" si="1"/>
        <v>9</v>
      </c>
      <c r="W23" s="7">
        <v>4</v>
      </c>
      <c r="X23" s="21">
        <v>5</v>
      </c>
      <c r="Y23" s="20">
        <v>11</v>
      </c>
      <c r="Z23" s="7">
        <v>7</v>
      </c>
      <c r="AA23" s="21">
        <v>4</v>
      </c>
      <c r="AB23" s="20">
        <f t="shared" si="6"/>
        <v>16</v>
      </c>
      <c r="AC23" s="7">
        <v>11</v>
      </c>
      <c r="AD23" s="21">
        <v>5</v>
      </c>
      <c r="AE23" s="20">
        <f>SUM(AF23+AG23)</f>
        <v>5</v>
      </c>
      <c r="AF23" s="7">
        <v>4</v>
      </c>
      <c r="AG23" s="21">
        <v>1</v>
      </c>
      <c r="AH23" s="20">
        <f>SUM(AI23+AJ23)</f>
        <v>0</v>
      </c>
      <c r="AI23" s="7"/>
      <c r="AJ23" s="21"/>
      <c r="AK23" s="20">
        <f>SUM(AL23+AM23)</f>
        <v>0</v>
      </c>
      <c r="AL23" s="7"/>
      <c r="AM23" s="21"/>
      <c r="AN23" s="20">
        <v>2</v>
      </c>
      <c r="AO23" s="7">
        <v>1</v>
      </c>
      <c r="AP23" s="21">
        <v>1</v>
      </c>
      <c r="AQ23" s="20" t="s">
        <v>31</v>
      </c>
      <c r="AR23" s="7"/>
      <c r="AS23" s="21"/>
      <c r="AT23" s="20"/>
      <c r="AU23" s="7"/>
      <c r="AV23" s="21"/>
      <c r="AW23" s="20" t="s">
        <v>23</v>
      </c>
      <c r="AX23" s="7"/>
      <c r="AY23" s="21"/>
      <c r="AZ23" s="20" t="s">
        <v>23</v>
      </c>
      <c r="BA23" s="7"/>
      <c r="BB23" s="21"/>
      <c r="BC23" s="20">
        <v>4</v>
      </c>
      <c r="BD23" s="7"/>
      <c r="BE23" s="21"/>
      <c r="BF23" s="20"/>
      <c r="BG23" s="7"/>
      <c r="BH23" s="21"/>
      <c r="BI23" s="20"/>
      <c r="BJ23" s="7"/>
      <c r="BK23" s="21"/>
      <c r="BL23" s="20"/>
      <c r="BM23" s="7"/>
      <c r="BN23" s="21"/>
    </row>
    <row r="24" spans="1:262" x14ac:dyDescent="0.2">
      <c r="A24" s="6" t="s">
        <v>2</v>
      </c>
      <c r="B24" s="3" t="s">
        <v>91</v>
      </c>
      <c r="C24" s="6" t="s">
        <v>67</v>
      </c>
      <c r="D24" s="20" t="s">
        <v>86</v>
      </c>
      <c r="E24" s="20">
        <v>0</v>
      </c>
      <c r="F24" s="20">
        <v>0</v>
      </c>
      <c r="G24" s="20">
        <v>3</v>
      </c>
      <c r="H24" s="7">
        <v>2</v>
      </c>
      <c r="I24" s="77">
        <v>1</v>
      </c>
      <c r="J24" s="20" t="s">
        <v>86</v>
      </c>
      <c r="K24" s="7" t="s">
        <v>86</v>
      </c>
      <c r="L24" s="21" t="s">
        <v>86</v>
      </c>
      <c r="M24" s="20">
        <v>1</v>
      </c>
      <c r="N24" s="7">
        <v>0</v>
      </c>
      <c r="O24" s="21">
        <v>1</v>
      </c>
      <c r="P24" s="20">
        <v>3</v>
      </c>
      <c r="Q24" s="7">
        <v>2</v>
      </c>
      <c r="R24" s="21">
        <v>1</v>
      </c>
      <c r="S24" s="20">
        <f>SUM(T24+U24)</f>
        <v>4</v>
      </c>
      <c r="T24" s="20">
        <v>3</v>
      </c>
      <c r="U24" s="20">
        <v>1</v>
      </c>
      <c r="V24" s="20">
        <f t="shared" si="1"/>
        <v>0</v>
      </c>
      <c r="W24" s="39">
        <v>0</v>
      </c>
      <c r="X24" s="39">
        <v>0</v>
      </c>
      <c r="Y24" s="39">
        <f t="shared" ref="Y24:Y39" si="7">SUM(Z24+AA24)</f>
        <v>5</v>
      </c>
      <c r="Z24" s="38">
        <v>5</v>
      </c>
      <c r="AA24" s="40"/>
      <c r="AB24" s="44"/>
      <c r="AC24" s="47"/>
      <c r="AD24" s="48"/>
      <c r="AE24" s="20"/>
      <c r="AF24" s="7"/>
      <c r="AG24" s="21"/>
      <c r="AH24" s="20"/>
      <c r="AI24" s="7"/>
      <c r="AJ24" s="21"/>
      <c r="AK24" s="20"/>
      <c r="AL24" s="7"/>
      <c r="AM24" s="21"/>
      <c r="AN24" s="20"/>
      <c r="AO24" s="7"/>
      <c r="AP24" s="21"/>
      <c r="AQ24" s="20"/>
      <c r="AR24" s="7"/>
      <c r="AS24" s="21"/>
      <c r="AT24" s="20"/>
      <c r="AU24" s="7"/>
      <c r="AV24" s="21"/>
      <c r="AW24" s="20"/>
      <c r="AX24" s="7"/>
      <c r="AY24" s="21"/>
      <c r="AZ24" s="20"/>
      <c r="BA24" s="7"/>
      <c r="BB24" s="21"/>
      <c r="BC24" s="20"/>
      <c r="BD24" s="7"/>
      <c r="BE24" s="21"/>
      <c r="BF24" s="20"/>
      <c r="BG24" s="7"/>
      <c r="BH24" s="21"/>
      <c r="BI24" s="20"/>
      <c r="BJ24" s="7"/>
      <c r="BK24" s="21"/>
      <c r="BL24" s="20"/>
      <c r="BM24" s="7"/>
      <c r="BN24" s="21"/>
    </row>
    <row r="25" spans="1:262" x14ac:dyDescent="0.2">
      <c r="A25" s="6" t="s">
        <v>39</v>
      </c>
      <c r="B25" s="3" t="s">
        <v>103</v>
      </c>
      <c r="C25" s="6" t="s">
        <v>104</v>
      </c>
      <c r="D25" s="44"/>
      <c r="E25" s="44"/>
      <c r="F25" s="44"/>
      <c r="G25" s="20">
        <v>3</v>
      </c>
      <c r="H25" s="7">
        <v>3</v>
      </c>
      <c r="I25" s="77">
        <v>0</v>
      </c>
      <c r="J25" s="20"/>
      <c r="K25" s="7"/>
      <c r="L25" s="21"/>
      <c r="M25" s="20"/>
      <c r="N25" s="7"/>
      <c r="O25" s="21"/>
      <c r="P25" s="20"/>
      <c r="Q25" s="7"/>
      <c r="R25" s="21"/>
      <c r="S25" s="20"/>
      <c r="T25" s="73"/>
      <c r="U25" s="30"/>
      <c r="V25" s="20"/>
      <c r="W25" s="74"/>
      <c r="X25" s="57"/>
      <c r="Y25" s="39"/>
      <c r="Z25" s="38"/>
      <c r="AA25" s="40"/>
      <c r="AB25" s="44"/>
      <c r="AC25" s="47"/>
      <c r="AD25" s="48"/>
      <c r="AE25" s="20"/>
      <c r="AF25" s="7"/>
      <c r="AG25" s="21"/>
      <c r="AH25" s="20"/>
      <c r="AI25" s="7"/>
      <c r="AJ25" s="21"/>
      <c r="AK25" s="20"/>
      <c r="AL25" s="7"/>
      <c r="AM25" s="21"/>
      <c r="AN25" s="20"/>
      <c r="AO25" s="7"/>
      <c r="AP25" s="21"/>
      <c r="AQ25" s="20"/>
      <c r="AR25" s="7"/>
      <c r="AS25" s="21"/>
      <c r="AT25" s="20"/>
      <c r="AU25" s="7"/>
      <c r="AV25" s="21"/>
      <c r="AW25" s="20"/>
      <c r="AX25" s="7"/>
      <c r="AY25" s="21"/>
      <c r="AZ25" s="20"/>
      <c r="BA25" s="7"/>
      <c r="BB25" s="21"/>
      <c r="BC25" s="20"/>
      <c r="BD25" s="7"/>
      <c r="BE25" s="21"/>
      <c r="BF25" s="20"/>
      <c r="BG25" s="7"/>
      <c r="BH25" s="21"/>
      <c r="BI25" s="20"/>
      <c r="BJ25" s="7"/>
      <c r="BK25" s="21"/>
      <c r="BL25" s="20"/>
      <c r="BM25" s="7"/>
      <c r="BN25" s="21"/>
    </row>
    <row r="26" spans="1:262" x14ac:dyDescent="0.2">
      <c r="A26" s="6" t="s">
        <v>39</v>
      </c>
      <c r="B26" s="3" t="s">
        <v>107</v>
      </c>
      <c r="C26" s="6" t="s">
        <v>108</v>
      </c>
      <c r="D26" s="20">
        <v>4</v>
      </c>
      <c r="E26" s="20">
        <v>4</v>
      </c>
      <c r="F26" s="20">
        <v>0</v>
      </c>
      <c r="G26" s="20"/>
      <c r="H26" s="7"/>
      <c r="I26" s="77">
        <v>0</v>
      </c>
      <c r="J26" s="20"/>
      <c r="K26" s="7"/>
      <c r="L26" s="21"/>
      <c r="M26" s="20"/>
      <c r="N26" s="7"/>
      <c r="O26" s="21"/>
      <c r="P26" s="20"/>
      <c r="Q26" s="7"/>
      <c r="R26" s="21"/>
      <c r="S26" s="20"/>
      <c r="T26" s="73"/>
      <c r="U26" s="30"/>
      <c r="V26" s="20"/>
      <c r="W26" s="74"/>
      <c r="X26" s="57"/>
      <c r="Y26" s="39"/>
      <c r="Z26" s="38"/>
      <c r="AA26" s="40"/>
      <c r="AB26" s="44"/>
      <c r="AC26" s="47"/>
      <c r="AD26" s="48"/>
      <c r="AE26" s="20"/>
      <c r="AF26" s="7"/>
      <c r="AG26" s="21"/>
      <c r="AH26" s="20"/>
      <c r="AI26" s="7"/>
      <c r="AJ26" s="21"/>
      <c r="AK26" s="20"/>
      <c r="AL26" s="7"/>
      <c r="AM26" s="21"/>
      <c r="AN26" s="20"/>
      <c r="AO26" s="7"/>
      <c r="AP26" s="21"/>
      <c r="AQ26" s="20"/>
      <c r="AR26" s="7"/>
      <c r="AS26" s="21"/>
      <c r="AT26" s="20"/>
      <c r="AU26" s="7"/>
      <c r="AV26" s="21"/>
      <c r="AW26" s="20"/>
      <c r="AX26" s="7"/>
      <c r="AY26" s="21"/>
      <c r="AZ26" s="20"/>
      <c r="BA26" s="7"/>
      <c r="BB26" s="21"/>
      <c r="BC26" s="20"/>
      <c r="BD26" s="7"/>
      <c r="BE26" s="21"/>
      <c r="BF26" s="20"/>
      <c r="BG26" s="7"/>
      <c r="BH26" s="21"/>
      <c r="BI26" s="20"/>
      <c r="BJ26" s="7"/>
      <c r="BK26" s="21"/>
      <c r="BL26" s="20"/>
      <c r="BM26" s="7"/>
      <c r="BN26" s="21"/>
    </row>
    <row r="27" spans="1:262" x14ac:dyDescent="0.2">
      <c r="A27" s="6" t="s">
        <v>39</v>
      </c>
      <c r="B27" s="6" t="s">
        <v>63</v>
      </c>
      <c r="C27" s="6" t="s">
        <v>63</v>
      </c>
      <c r="D27" s="44"/>
      <c r="E27" s="47"/>
      <c r="F27" s="78"/>
      <c r="G27" s="44"/>
      <c r="H27" s="47"/>
      <c r="I27" s="78"/>
      <c r="J27" s="44"/>
      <c r="K27" s="47"/>
      <c r="L27" s="48"/>
      <c r="M27" s="44"/>
      <c r="N27" s="47"/>
      <c r="O27" s="48"/>
      <c r="P27" s="39">
        <v>4</v>
      </c>
      <c r="Q27" s="38">
        <v>2</v>
      </c>
      <c r="R27" s="40">
        <v>2</v>
      </c>
      <c r="S27" s="39">
        <v>7</v>
      </c>
      <c r="T27" s="38">
        <v>5</v>
      </c>
      <c r="U27" s="40">
        <v>2</v>
      </c>
      <c r="V27" s="39">
        <f t="shared" si="1"/>
        <v>8</v>
      </c>
      <c r="W27" s="38">
        <v>5</v>
      </c>
      <c r="X27" s="40">
        <v>3</v>
      </c>
      <c r="Y27" s="39">
        <f t="shared" si="7"/>
        <v>6</v>
      </c>
      <c r="Z27" s="38">
        <v>5</v>
      </c>
      <c r="AA27" s="40">
        <v>1</v>
      </c>
      <c r="AB27" s="44">
        <f t="shared" ref="AB27:AB39" si="8">SUM(AC27+AD27)</f>
        <v>0</v>
      </c>
      <c r="AC27" s="47">
        <v>0</v>
      </c>
      <c r="AD27" s="48">
        <v>0</v>
      </c>
      <c r="AE27" s="20">
        <f t="shared" ref="AE27:AE39" si="9">SUM(AF27+AG27)</f>
        <v>0</v>
      </c>
      <c r="AF27" s="7">
        <v>0</v>
      </c>
      <c r="AG27" s="21">
        <v>0</v>
      </c>
      <c r="AH27" s="20">
        <f t="shared" ref="AH27:AH39" si="10">SUM(AI27+AJ27)</f>
        <v>0</v>
      </c>
      <c r="AI27" s="7"/>
      <c r="AJ27" s="21"/>
      <c r="AK27" s="20"/>
      <c r="AL27" s="7"/>
      <c r="AM27" s="21"/>
      <c r="AN27" s="20"/>
      <c r="AO27" s="7"/>
      <c r="AP27" s="21"/>
      <c r="AQ27" s="20"/>
      <c r="AR27" s="7"/>
      <c r="AS27" s="21"/>
      <c r="AT27" s="20"/>
      <c r="AU27" s="7"/>
      <c r="AV27" s="21"/>
      <c r="AW27" s="20"/>
      <c r="AX27" s="7">
        <f>+AW27-AY27</f>
        <v>0</v>
      </c>
      <c r="AY27" s="21"/>
      <c r="AZ27" s="20"/>
      <c r="BA27" s="7"/>
      <c r="BB27" s="21"/>
      <c r="BC27" s="20"/>
      <c r="BD27" s="7"/>
      <c r="BE27" s="21"/>
      <c r="BF27" s="20"/>
      <c r="BG27" s="7"/>
      <c r="BH27" s="21"/>
      <c r="BI27" s="20"/>
      <c r="BJ27" s="7"/>
      <c r="BK27" s="21"/>
      <c r="BL27" s="20"/>
      <c r="BM27" s="7"/>
      <c r="BN27" s="21"/>
    </row>
    <row r="28" spans="1:262" x14ac:dyDescent="0.2">
      <c r="A28" s="6" t="s">
        <v>39</v>
      </c>
      <c r="B28" s="3" t="s">
        <v>34</v>
      </c>
      <c r="C28" s="6" t="s">
        <v>34</v>
      </c>
      <c r="D28" s="20">
        <v>10</v>
      </c>
      <c r="E28" s="20">
        <v>6</v>
      </c>
      <c r="F28" s="20">
        <v>4</v>
      </c>
      <c r="G28" s="20">
        <v>8</v>
      </c>
      <c r="H28" s="7">
        <v>4</v>
      </c>
      <c r="I28" s="77">
        <v>4</v>
      </c>
      <c r="J28" s="20">
        <v>9</v>
      </c>
      <c r="K28" s="7">
        <v>5</v>
      </c>
      <c r="L28" s="21">
        <v>4</v>
      </c>
      <c r="M28" s="20">
        <v>8</v>
      </c>
      <c r="N28" s="7">
        <v>6</v>
      </c>
      <c r="O28" s="21">
        <v>2</v>
      </c>
      <c r="P28" s="20">
        <v>15</v>
      </c>
      <c r="Q28" s="7">
        <v>13</v>
      </c>
      <c r="R28" s="21">
        <v>2</v>
      </c>
      <c r="S28" s="20">
        <f t="shared" ref="S28:S43" si="11">SUM(T28+U28)</f>
        <v>14</v>
      </c>
      <c r="T28" s="7">
        <v>13</v>
      </c>
      <c r="U28" s="21">
        <v>1</v>
      </c>
      <c r="V28" s="20">
        <f t="shared" si="1"/>
        <v>24</v>
      </c>
      <c r="W28" s="7">
        <v>20</v>
      </c>
      <c r="X28" s="21">
        <v>4</v>
      </c>
      <c r="Y28" s="20">
        <f t="shared" si="7"/>
        <v>18</v>
      </c>
      <c r="Z28" s="7">
        <v>12</v>
      </c>
      <c r="AA28" s="21">
        <v>6</v>
      </c>
      <c r="AB28" s="20">
        <f t="shared" si="8"/>
        <v>15</v>
      </c>
      <c r="AC28" s="7">
        <v>12</v>
      </c>
      <c r="AD28" s="21">
        <v>3</v>
      </c>
      <c r="AE28" s="20">
        <f t="shared" si="9"/>
        <v>17</v>
      </c>
      <c r="AF28" s="7">
        <v>17</v>
      </c>
      <c r="AG28" s="21">
        <v>0</v>
      </c>
      <c r="AH28" s="20">
        <f t="shared" si="10"/>
        <v>24</v>
      </c>
      <c r="AI28" s="7">
        <v>18</v>
      </c>
      <c r="AJ28" s="21">
        <v>6</v>
      </c>
      <c r="AK28" s="20">
        <f>SUM(AL28+AM28)</f>
        <v>0</v>
      </c>
      <c r="AL28" s="7"/>
      <c r="AM28" s="21"/>
      <c r="AN28" s="20">
        <v>11</v>
      </c>
      <c r="AO28" s="7">
        <v>8</v>
      </c>
      <c r="AP28" s="21">
        <v>3</v>
      </c>
      <c r="AQ28" s="20">
        <v>11</v>
      </c>
      <c r="AR28" s="7">
        <v>8</v>
      </c>
      <c r="AS28" s="21">
        <v>3</v>
      </c>
      <c r="AT28" s="20">
        <v>7</v>
      </c>
      <c r="AU28" s="7">
        <f>+AT28-AV28</f>
        <v>4</v>
      </c>
      <c r="AV28" s="21">
        <v>3</v>
      </c>
      <c r="AW28" s="20">
        <v>12</v>
      </c>
      <c r="AX28" s="7">
        <f>+AW28-AY28</f>
        <v>11</v>
      </c>
      <c r="AY28" s="21">
        <v>1</v>
      </c>
      <c r="AZ28" s="20"/>
      <c r="BA28" s="7"/>
      <c r="BB28" s="21"/>
      <c r="BC28" s="20"/>
      <c r="BD28" s="7"/>
      <c r="BE28" s="21"/>
      <c r="BF28" s="20"/>
      <c r="BG28" s="7"/>
      <c r="BH28" s="21"/>
      <c r="BI28" s="20"/>
      <c r="BJ28" s="7"/>
      <c r="BK28" s="21"/>
      <c r="BL28" s="20"/>
      <c r="BM28" s="7"/>
      <c r="BN28" s="21"/>
    </row>
    <row r="29" spans="1:262" x14ac:dyDescent="0.2">
      <c r="A29" s="6" t="s">
        <v>39</v>
      </c>
      <c r="B29" s="3" t="s">
        <v>34</v>
      </c>
      <c r="C29" s="6" t="s">
        <v>106</v>
      </c>
      <c r="D29" s="20">
        <v>6</v>
      </c>
      <c r="E29" s="20">
        <v>5</v>
      </c>
      <c r="F29" s="20">
        <v>1</v>
      </c>
      <c r="G29" s="20"/>
      <c r="H29" s="7"/>
      <c r="I29" s="77"/>
      <c r="J29" s="20"/>
      <c r="K29" s="7"/>
      <c r="L29" s="21"/>
      <c r="M29" s="20"/>
      <c r="N29" s="7"/>
      <c r="O29" s="21"/>
      <c r="P29" s="20"/>
      <c r="Q29" s="7"/>
      <c r="R29" s="21"/>
      <c r="S29" s="20"/>
      <c r="T29" s="73"/>
      <c r="U29" s="30"/>
      <c r="V29" s="20"/>
      <c r="W29" s="73"/>
      <c r="X29" s="30"/>
      <c r="Y29" s="20"/>
      <c r="Z29" s="73"/>
      <c r="AA29" s="30"/>
      <c r="AB29" s="20"/>
      <c r="AC29" s="73"/>
      <c r="AD29" s="30"/>
      <c r="AE29" s="20"/>
      <c r="AF29" s="73"/>
      <c r="AG29" s="30"/>
      <c r="AH29" s="20"/>
      <c r="AI29" s="73"/>
      <c r="AJ29" s="30"/>
      <c r="AK29" s="20"/>
      <c r="AL29" s="73"/>
      <c r="AM29" s="30"/>
      <c r="AN29" s="20"/>
      <c r="AO29" s="73"/>
      <c r="AP29" s="30"/>
      <c r="AQ29" s="20"/>
      <c r="AR29" s="73"/>
      <c r="AS29" s="30"/>
      <c r="AT29" s="20"/>
      <c r="AU29" s="73"/>
      <c r="AV29" s="30"/>
      <c r="AW29" s="20"/>
      <c r="AX29" s="73"/>
      <c r="AY29" s="30"/>
      <c r="AZ29" s="20"/>
      <c r="BA29" s="73"/>
      <c r="BB29" s="30"/>
      <c r="BC29" s="20"/>
      <c r="BD29" s="73"/>
      <c r="BE29" s="30"/>
      <c r="BF29" s="20"/>
      <c r="BG29" s="73"/>
      <c r="BH29" s="30"/>
      <c r="BI29" s="20"/>
      <c r="BJ29" s="73"/>
      <c r="BK29" s="30"/>
      <c r="BL29" s="20"/>
      <c r="BM29" s="73"/>
      <c r="BN29" s="30"/>
    </row>
    <row r="30" spans="1:262" x14ac:dyDescent="0.2">
      <c r="A30" s="6" t="s">
        <v>39</v>
      </c>
      <c r="B30" s="3" t="s">
        <v>34</v>
      </c>
      <c r="C30" s="6" t="s">
        <v>57</v>
      </c>
      <c r="D30" s="44"/>
      <c r="E30" s="47"/>
      <c r="F30" s="78"/>
      <c r="G30" s="44"/>
      <c r="H30" s="47"/>
      <c r="I30" s="78"/>
      <c r="J30" s="44">
        <f>SUM(K30+L30)</f>
        <v>0</v>
      </c>
      <c r="K30" s="47">
        <v>0</v>
      </c>
      <c r="L30" s="48">
        <v>0</v>
      </c>
      <c r="M30" s="44">
        <f>SUM(N30+O30)</f>
        <v>0</v>
      </c>
      <c r="N30" s="47">
        <v>0</v>
      </c>
      <c r="O30" s="48">
        <v>0</v>
      </c>
      <c r="P30" s="44">
        <f>SUM(Q30+R30)</f>
        <v>0</v>
      </c>
      <c r="Q30" s="47">
        <v>0</v>
      </c>
      <c r="R30" s="48">
        <v>0</v>
      </c>
      <c r="S30" s="44">
        <f t="shared" si="11"/>
        <v>0</v>
      </c>
      <c r="T30" s="44">
        <v>0</v>
      </c>
      <c r="U30" s="44">
        <v>0</v>
      </c>
      <c r="V30" s="44">
        <f t="shared" si="1"/>
        <v>0</v>
      </c>
      <c r="W30" s="44">
        <v>0</v>
      </c>
      <c r="X30" s="44">
        <v>0</v>
      </c>
      <c r="Y30" s="44">
        <f t="shared" si="7"/>
        <v>0</v>
      </c>
      <c r="Z30" s="44">
        <v>0</v>
      </c>
      <c r="AA30" s="44">
        <v>0</v>
      </c>
      <c r="AB30" s="44">
        <f t="shared" si="8"/>
        <v>0</v>
      </c>
      <c r="AC30" s="44">
        <v>0</v>
      </c>
      <c r="AD30" s="44">
        <v>0</v>
      </c>
      <c r="AE30" s="20">
        <f t="shared" si="9"/>
        <v>0</v>
      </c>
      <c r="AF30" s="20">
        <v>0</v>
      </c>
      <c r="AG30" s="20">
        <v>0</v>
      </c>
      <c r="AH30" s="20">
        <f t="shared" si="10"/>
        <v>15</v>
      </c>
      <c r="AI30" s="20">
        <v>11</v>
      </c>
      <c r="AJ30" s="20">
        <v>4</v>
      </c>
      <c r="AK30" s="20"/>
      <c r="AL30" s="20"/>
      <c r="AM30" s="20"/>
      <c r="AN30" s="20"/>
      <c r="AO30" s="20"/>
      <c r="AP30" s="20"/>
      <c r="AQ30" s="20"/>
      <c r="AR30" s="20"/>
      <c r="AS30" s="20"/>
      <c r="AT30" s="20"/>
      <c r="AU30" s="20"/>
      <c r="AV30" s="20"/>
      <c r="AW30" s="20"/>
      <c r="AX30" s="20">
        <f>+AW30-AY30</f>
        <v>0</v>
      </c>
      <c r="AY30" s="20"/>
      <c r="AZ30" s="20"/>
      <c r="BA30" s="20"/>
      <c r="BB30" s="20"/>
      <c r="BC30" s="20"/>
      <c r="BD30" s="20"/>
      <c r="BE30" s="20"/>
      <c r="BF30" s="20"/>
      <c r="BG30" s="20"/>
      <c r="BH30" s="20"/>
      <c r="BI30" s="20"/>
      <c r="BJ30" s="20"/>
      <c r="BK30" s="20"/>
      <c r="BL30" s="20"/>
      <c r="BM30" s="20"/>
      <c r="BN30" s="20"/>
    </row>
    <row r="31" spans="1:262" x14ac:dyDescent="0.2">
      <c r="A31" s="6" t="s">
        <v>2</v>
      </c>
      <c r="B31" s="3" t="s">
        <v>90</v>
      </c>
      <c r="C31" s="6" t="s">
        <v>73</v>
      </c>
      <c r="D31" s="20">
        <v>4</v>
      </c>
      <c r="E31" s="20">
        <v>4</v>
      </c>
      <c r="F31" s="20">
        <v>0</v>
      </c>
      <c r="G31" s="20">
        <v>2</v>
      </c>
      <c r="H31" s="7">
        <v>2</v>
      </c>
      <c r="I31" s="77"/>
      <c r="J31" s="20">
        <v>1</v>
      </c>
      <c r="K31" s="7">
        <v>1</v>
      </c>
      <c r="L31" s="21" t="s">
        <v>86</v>
      </c>
      <c r="M31" s="44"/>
      <c r="N31" s="44"/>
      <c r="O31" s="44"/>
      <c r="P31" s="20">
        <v>3</v>
      </c>
      <c r="Q31" s="20">
        <v>2</v>
      </c>
      <c r="R31" s="20">
        <v>1</v>
      </c>
      <c r="S31" s="20">
        <f t="shared" si="11"/>
        <v>3</v>
      </c>
      <c r="T31" s="20">
        <v>2</v>
      </c>
      <c r="U31" s="20">
        <v>1</v>
      </c>
      <c r="V31" s="20">
        <f t="shared" si="1"/>
        <v>1</v>
      </c>
      <c r="W31" s="20">
        <v>1</v>
      </c>
      <c r="X31" s="20">
        <v>0</v>
      </c>
      <c r="Y31" s="20">
        <f t="shared" si="7"/>
        <v>6</v>
      </c>
      <c r="Z31" s="20">
        <v>6</v>
      </c>
      <c r="AA31" s="20">
        <v>0</v>
      </c>
      <c r="AB31" s="20">
        <f t="shared" si="8"/>
        <v>14</v>
      </c>
      <c r="AC31" s="20">
        <v>8</v>
      </c>
      <c r="AD31" s="20">
        <v>6</v>
      </c>
      <c r="AE31" s="20">
        <f t="shared" si="9"/>
        <v>2</v>
      </c>
      <c r="AF31" s="20">
        <v>0</v>
      </c>
      <c r="AG31" s="20">
        <v>2</v>
      </c>
      <c r="AH31" s="20">
        <f t="shared" si="10"/>
        <v>12</v>
      </c>
      <c r="AI31" s="20">
        <v>11</v>
      </c>
      <c r="AJ31" s="20">
        <v>1</v>
      </c>
      <c r="AK31" s="20">
        <f t="shared" ref="AK31:AK39" si="12">SUM(AL31+AM31)</f>
        <v>0</v>
      </c>
      <c r="AL31" s="20">
        <v>0</v>
      </c>
      <c r="AM31" s="20"/>
      <c r="AN31" s="20"/>
      <c r="AO31" s="20" t="s">
        <v>23</v>
      </c>
      <c r="AP31" s="20" t="s">
        <v>23</v>
      </c>
      <c r="AQ31" s="20"/>
      <c r="AR31" s="20" t="s">
        <v>23</v>
      </c>
      <c r="AS31" s="20" t="s">
        <v>23</v>
      </c>
      <c r="AT31" s="20"/>
      <c r="AU31" s="20" t="s">
        <v>23</v>
      </c>
      <c r="AV31" s="20" t="s">
        <v>23</v>
      </c>
      <c r="AW31" s="20"/>
      <c r="AX31" s="20" t="s">
        <v>23</v>
      </c>
      <c r="AY31" s="20" t="s">
        <v>23</v>
      </c>
      <c r="AZ31" s="20"/>
      <c r="BA31" s="20" t="s">
        <v>23</v>
      </c>
      <c r="BB31" s="20" t="s">
        <v>23</v>
      </c>
      <c r="BC31" s="20"/>
      <c r="BD31" s="20"/>
      <c r="BE31" s="20"/>
      <c r="BF31" s="20"/>
      <c r="BG31" s="20"/>
      <c r="BH31" s="20"/>
      <c r="BI31" s="20"/>
      <c r="BJ31" s="20"/>
      <c r="BK31" s="20"/>
      <c r="BL31" s="20"/>
      <c r="BM31" s="20"/>
      <c r="BN31" s="20"/>
    </row>
    <row r="32" spans="1:262" x14ac:dyDescent="0.2">
      <c r="A32" s="6" t="s">
        <v>2</v>
      </c>
      <c r="B32" s="3" t="s">
        <v>90</v>
      </c>
      <c r="C32" s="6" t="s">
        <v>17</v>
      </c>
      <c r="D32" s="20">
        <v>15</v>
      </c>
      <c r="E32" s="20">
        <v>13</v>
      </c>
      <c r="F32" s="20">
        <v>2</v>
      </c>
      <c r="G32" s="20">
        <v>15</v>
      </c>
      <c r="H32" s="7">
        <v>8</v>
      </c>
      <c r="I32" s="77">
        <v>7</v>
      </c>
      <c r="J32" s="20">
        <v>10</v>
      </c>
      <c r="K32" s="7">
        <v>5</v>
      </c>
      <c r="L32" s="21">
        <v>5</v>
      </c>
      <c r="M32" s="20">
        <v>17</v>
      </c>
      <c r="N32" s="7">
        <v>9</v>
      </c>
      <c r="O32" s="21">
        <v>8</v>
      </c>
      <c r="P32" s="20">
        <v>10</v>
      </c>
      <c r="Q32" s="7">
        <v>7</v>
      </c>
      <c r="R32" s="21">
        <v>3</v>
      </c>
      <c r="S32" s="20">
        <f t="shared" si="11"/>
        <v>18</v>
      </c>
      <c r="T32" s="7">
        <v>13</v>
      </c>
      <c r="U32" s="21">
        <v>5</v>
      </c>
      <c r="V32" s="20">
        <f t="shared" si="1"/>
        <v>12</v>
      </c>
      <c r="W32" s="7">
        <v>7</v>
      </c>
      <c r="X32" s="21">
        <v>5</v>
      </c>
      <c r="Y32" s="20">
        <f t="shared" si="7"/>
        <v>16</v>
      </c>
      <c r="Z32" s="7">
        <v>12</v>
      </c>
      <c r="AA32" s="21">
        <v>4</v>
      </c>
      <c r="AB32" s="20">
        <f t="shared" si="8"/>
        <v>19</v>
      </c>
      <c r="AC32" s="7">
        <v>13</v>
      </c>
      <c r="AD32" s="21">
        <v>6</v>
      </c>
      <c r="AE32" s="20">
        <f t="shared" si="9"/>
        <v>15</v>
      </c>
      <c r="AF32" s="7">
        <v>9</v>
      </c>
      <c r="AG32" s="21">
        <v>6</v>
      </c>
      <c r="AH32" s="20">
        <f t="shared" si="10"/>
        <v>14</v>
      </c>
      <c r="AI32" s="7">
        <v>8</v>
      </c>
      <c r="AJ32" s="21">
        <v>6</v>
      </c>
      <c r="AK32" s="20">
        <f t="shared" si="12"/>
        <v>15</v>
      </c>
      <c r="AL32" s="7">
        <v>11</v>
      </c>
      <c r="AM32" s="21">
        <v>4</v>
      </c>
      <c r="AN32" s="20">
        <v>15</v>
      </c>
      <c r="AO32" s="7">
        <v>13</v>
      </c>
      <c r="AP32" s="21">
        <v>2</v>
      </c>
      <c r="AQ32" s="20">
        <v>17</v>
      </c>
      <c r="AR32" s="7">
        <v>14</v>
      </c>
      <c r="AS32" s="21">
        <v>3</v>
      </c>
      <c r="AT32" s="20">
        <v>17</v>
      </c>
      <c r="AU32" s="7">
        <f>+AT32-AV32</f>
        <v>9</v>
      </c>
      <c r="AV32" s="21">
        <v>8</v>
      </c>
      <c r="AW32" s="20">
        <v>57</v>
      </c>
      <c r="AX32" s="7">
        <f t="shared" ref="AX32:AX39" si="13">+AW32-AY32</f>
        <v>47</v>
      </c>
      <c r="AY32" s="21">
        <v>10</v>
      </c>
      <c r="AZ32" s="20">
        <v>53</v>
      </c>
      <c r="BA32" s="7">
        <f>+AZ32-BB32</f>
        <v>43</v>
      </c>
      <c r="BB32" s="21">
        <v>10</v>
      </c>
      <c r="BC32" s="20"/>
      <c r="BD32" s="7"/>
      <c r="BE32" s="21"/>
      <c r="BF32" s="20"/>
      <c r="BG32" s="7"/>
      <c r="BH32" s="21"/>
      <c r="BI32" s="20"/>
      <c r="BJ32" s="7"/>
      <c r="BK32" s="21"/>
      <c r="BL32" s="20"/>
      <c r="BM32" s="7"/>
      <c r="BN32" s="21"/>
    </row>
    <row r="33" spans="1:262" x14ac:dyDescent="0.2">
      <c r="A33" s="6" t="s">
        <v>2</v>
      </c>
      <c r="B33" s="3" t="s">
        <v>90</v>
      </c>
      <c r="C33" s="6" t="s">
        <v>19</v>
      </c>
      <c r="D33" s="20">
        <v>7</v>
      </c>
      <c r="E33" s="20">
        <v>2</v>
      </c>
      <c r="F33" s="20">
        <v>5</v>
      </c>
      <c r="G33" s="20">
        <v>9</v>
      </c>
      <c r="H33" s="7">
        <v>5</v>
      </c>
      <c r="I33" s="77">
        <v>4</v>
      </c>
      <c r="J33" s="20">
        <v>7</v>
      </c>
      <c r="K33" s="7">
        <v>3</v>
      </c>
      <c r="L33" s="21">
        <v>4</v>
      </c>
      <c r="M33" s="20">
        <v>15</v>
      </c>
      <c r="N33" s="7">
        <v>10</v>
      </c>
      <c r="O33" s="21">
        <v>5</v>
      </c>
      <c r="P33" s="20">
        <v>5</v>
      </c>
      <c r="Q33" s="7">
        <v>2</v>
      </c>
      <c r="R33" s="21">
        <v>3</v>
      </c>
      <c r="S33" s="20">
        <f t="shared" si="11"/>
        <v>9</v>
      </c>
      <c r="T33" s="7">
        <v>6</v>
      </c>
      <c r="U33" s="21">
        <v>3</v>
      </c>
      <c r="V33" s="20">
        <f t="shared" si="1"/>
        <v>11</v>
      </c>
      <c r="W33" s="7">
        <v>10</v>
      </c>
      <c r="X33" s="21">
        <v>1</v>
      </c>
      <c r="Y33" s="20">
        <f t="shared" si="7"/>
        <v>10</v>
      </c>
      <c r="Z33" s="7">
        <v>6</v>
      </c>
      <c r="AA33" s="21">
        <v>4</v>
      </c>
      <c r="AB33" s="20">
        <f t="shared" si="8"/>
        <v>4</v>
      </c>
      <c r="AC33" s="7">
        <v>2</v>
      </c>
      <c r="AD33" s="21">
        <v>2</v>
      </c>
      <c r="AE33" s="20">
        <f t="shared" si="9"/>
        <v>5</v>
      </c>
      <c r="AF33" s="7">
        <v>2</v>
      </c>
      <c r="AG33" s="21">
        <v>3</v>
      </c>
      <c r="AH33" s="20">
        <f t="shared" si="10"/>
        <v>8</v>
      </c>
      <c r="AI33" s="7">
        <v>5</v>
      </c>
      <c r="AJ33" s="21">
        <v>3</v>
      </c>
      <c r="AK33" s="20">
        <f t="shared" si="12"/>
        <v>7</v>
      </c>
      <c r="AL33" s="7">
        <v>6</v>
      </c>
      <c r="AM33" s="21">
        <v>1</v>
      </c>
      <c r="AN33" s="20">
        <v>7</v>
      </c>
      <c r="AO33" s="7">
        <v>5</v>
      </c>
      <c r="AP33" s="21">
        <v>2</v>
      </c>
      <c r="AQ33" s="20">
        <v>5</v>
      </c>
      <c r="AR33" s="7">
        <v>4</v>
      </c>
      <c r="AS33" s="21">
        <v>1</v>
      </c>
      <c r="AT33" s="20">
        <v>3</v>
      </c>
      <c r="AU33" s="7">
        <f>+AT33-AV33</f>
        <v>2</v>
      </c>
      <c r="AV33" s="21">
        <v>1</v>
      </c>
      <c r="AW33" s="20">
        <v>6</v>
      </c>
      <c r="AX33" s="7">
        <f t="shared" si="13"/>
        <v>5</v>
      </c>
      <c r="AY33" s="21">
        <v>1</v>
      </c>
      <c r="AZ33" s="20">
        <v>11</v>
      </c>
      <c r="BA33" s="7">
        <f>+AZ33-BB33</f>
        <v>9</v>
      </c>
      <c r="BB33" s="21">
        <v>2</v>
      </c>
      <c r="BC33" s="20"/>
      <c r="BD33" s="7"/>
      <c r="BE33" s="21"/>
      <c r="BF33" s="20"/>
      <c r="BG33" s="7"/>
      <c r="BH33" s="21"/>
      <c r="BI33" s="20"/>
      <c r="BJ33" s="7"/>
      <c r="BK33" s="21"/>
      <c r="BL33" s="20">
        <v>3</v>
      </c>
      <c r="BM33" s="7"/>
      <c r="BN33" s="21"/>
    </row>
    <row r="34" spans="1:262" s="58" customFormat="1" x14ac:dyDescent="0.2">
      <c r="A34" s="6" t="s">
        <v>2</v>
      </c>
      <c r="B34" s="3" t="s">
        <v>90</v>
      </c>
      <c r="C34" s="3" t="s">
        <v>74</v>
      </c>
      <c r="D34" s="44"/>
      <c r="E34" s="47"/>
      <c r="F34" s="78"/>
      <c r="G34" s="44"/>
      <c r="H34" s="47"/>
      <c r="I34" s="78"/>
      <c r="J34" s="44"/>
      <c r="K34" s="47"/>
      <c r="L34" s="48"/>
      <c r="M34" s="20">
        <v>1</v>
      </c>
      <c r="N34" s="7"/>
      <c r="O34" s="21">
        <v>1</v>
      </c>
      <c r="P34" s="20">
        <v>2</v>
      </c>
      <c r="Q34" s="7"/>
      <c r="R34" s="21">
        <v>2</v>
      </c>
      <c r="S34" s="20">
        <f t="shared" si="11"/>
        <v>2</v>
      </c>
      <c r="T34" s="7">
        <v>1</v>
      </c>
      <c r="U34" s="21">
        <v>1</v>
      </c>
      <c r="V34" s="20">
        <f t="shared" si="1"/>
        <v>5</v>
      </c>
      <c r="W34" s="7">
        <v>1</v>
      </c>
      <c r="X34" s="21">
        <v>4</v>
      </c>
      <c r="Y34" s="20">
        <f t="shared" si="7"/>
        <v>10</v>
      </c>
      <c r="Z34" s="7">
        <v>7</v>
      </c>
      <c r="AA34" s="21">
        <v>3</v>
      </c>
      <c r="AB34" s="20">
        <f t="shared" si="8"/>
        <v>12</v>
      </c>
      <c r="AC34" s="7">
        <v>7</v>
      </c>
      <c r="AD34" s="21">
        <v>5</v>
      </c>
      <c r="AE34" s="20">
        <f t="shared" si="9"/>
        <v>9</v>
      </c>
      <c r="AF34" s="7">
        <v>4</v>
      </c>
      <c r="AG34" s="21">
        <v>5</v>
      </c>
      <c r="AH34" s="20">
        <f t="shared" si="10"/>
        <v>8</v>
      </c>
      <c r="AI34" s="7">
        <v>4</v>
      </c>
      <c r="AJ34" s="21">
        <v>4</v>
      </c>
      <c r="AK34" s="20">
        <f t="shared" si="12"/>
        <v>2</v>
      </c>
      <c r="AL34" s="7">
        <v>2</v>
      </c>
      <c r="AM34" s="21"/>
      <c r="AN34" s="20">
        <v>9</v>
      </c>
      <c r="AO34" s="7">
        <v>9</v>
      </c>
      <c r="AP34" s="21">
        <v>0</v>
      </c>
      <c r="AQ34" s="20">
        <v>10</v>
      </c>
      <c r="AR34" s="7">
        <v>10</v>
      </c>
      <c r="AS34" s="21">
        <v>0</v>
      </c>
      <c r="AT34" s="20"/>
      <c r="AU34" s="7"/>
      <c r="AV34" s="21"/>
      <c r="AW34" s="20">
        <v>17</v>
      </c>
      <c r="AX34" s="7">
        <f t="shared" si="13"/>
        <v>15</v>
      </c>
      <c r="AY34" s="21">
        <v>2</v>
      </c>
      <c r="AZ34" s="20">
        <v>22</v>
      </c>
      <c r="BA34" s="7">
        <f>+AZ34-BB34</f>
        <v>17</v>
      </c>
      <c r="BB34" s="21">
        <v>5</v>
      </c>
      <c r="BC34" s="20">
        <v>27</v>
      </c>
      <c r="BD34" s="7"/>
      <c r="BE34" s="21"/>
      <c r="BF34" s="20">
        <v>8</v>
      </c>
      <c r="BG34" s="7"/>
      <c r="BH34" s="21"/>
      <c r="BI34" s="20"/>
      <c r="BJ34" s="7"/>
      <c r="BK34" s="21"/>
      <c r="BL34" s="20"/>
      <c r="BM34" s="7"/>
      <c r="BN34" s="21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  <c r="DP34" s="5"/>
      <c r="DQ34" s="5"/>
      <c r="DR34" s="5"/>
      <c r="DS34" s="5"/>
      <c r="DT34" s="5"/>
      <c r="DU34" s="5"/>
      <c r="DV34" s="5"/>
      <c r="DW34" s="5"/>
      <c r="DX34" s="5"/>
      <c r="DY34" s="5"/>
      <c r="DZ34" s="5"/>
      <c r="EA34" s="5"/>
      <c r="EB34" s="5"/>
      <c r="EC34" s="5"/>
      <c r="ED34" s="5"/>
      <c r="EE34" s="5"/>
      <c r="EF34" s="5"/>
      <c r="EG34" s="5"/>
      <c r="EH34" s="5"/>
      <c r="EI34" s="5"/>
      <c r="EJ34" s="5"/>
      <c r="EK34" s="5"/>
      <c r="EL34" s="5"/>
      <c r="EM34" s="5"/>
      <c r="EN34" s="5"/>
      <c r="EO34" s="5"/>
      <c r="EP34" s="5"/>
      <c r="EQ34" s="5"/>
      <c r="ER34" s="5"/>
      <c r="ES34" s="5"/>
      <c r="ET34" s="5"/>
      <c r="EU34" s="5"/>
      <c r="EV34" s="5"/>
      <c r="EW34" s="5"/>
      <c r="EX34" s="5"/>
      <c r="EY34" s="5"/>
      <c r="EZ34" s="5"/>
      <c r="FA34" s="5"/>
      <c r="FB34" s="5"/>
      <c r="FC34" s="5"/>
      <c r="FD34" s="5"/>
      <c r="FE34" s="5"/>
      <c r="FF34" s="5"/>
      <c r="FG34" s="5"/>
      <c r="FH34" s="5"/>
      <c r="FI34" s="5"/>
      <c r="FJ34" s="5"/>
      <c r="FK34" s="5"/>
      <c r="FL34" s="5"/>
      <c r="FM34" s="5"/>
      <c r="FN34" s="5"/>
      <c r="FO34" s="5"/>
      <c r="FP34" s="5"/>
      <c r="FQ34" s="5"/>
      <c r="FR34" s="5"/>
      <c r="FS34" s="5"/>
      <c r="FT34" s="5"/>
      <c r="FU34" s="5"/>
      <c r="FV34" s="5"/>
      <c r="FW34" s="5"/>
      <c r="FX34" s="5"/>
      <c r="FY34" s="5"/>
      <c r="FZ34" s="5"/>
      <c r="GA34" s="5"/>
      <c r="GB34" s="5"/>
      <c r="GC34" s="5"/>
      <c r="GD34" s="5"/>
      <c r="GE34" s="5"/>
      <c r="GF34" s="5"/>
      <c r="GG34" s="5"/>
      <c r="GH34" s="5"/>
      <c r="GI34" s="5"/>
      <c r="GJ34" s="5"/>
      <c r="GK34" s="5"/>
      <c r="GL34" s="5"/>
      <c r="GM34" s="5"/>
      <c r="GN34" s="5"/>
      <c r="GO34" s="5"/>
      <c r="GP34" s="5"/>
      <c r="GQ34" s="5"/>
      <c r="GR34" s="5"/>
      <c r="GS34" s="5"/>
      <c r="GT34" s="5"/>
      <c r="GU34" s="5"/>
      <c r="GV34" s="5"/>
      <c r="GW34" s="5"/>
      <c r="GX34" s="5"/>
      <c r="GY34" s="5"/>
      <c r="GZ34" s="5"/>
      <c r="HA34" s="5"/>
      <c r="HB34" s="5"/>
      <c r="HC34" s="5"/>
      <c r="HD34" s="5"/>
      <c r="HE34" s="5"/>
      <c r="HF34" s="5"/>
      <c r="HG34" s="5"/>
      <c r="HH34" s="5"/>
      <c r="HI34" s="5"/>
      <c r="HJ34" s="5"/>
      <c r="HK34" s="5"/>
      <c r="HL34" s="5"/>
      <c r="HM34" s="5"/>
      <c r="HN34" s="5"/>
      <c r="HO34" s="5"/>
      <c r="HP34" s="5"/>
      <c r="HQ34" s="5"/>
      <c r="HR34" s="5"/>
      <c r="HS34" s="5"/>
      <c r="HT34" s="5"/>
      <c r="HU34" s="5"/>
      <c r="HV34" s="5"/>
      <c r="HW34" s="5"/>
      <c r="HX34" s="5"/>
      <c r="HY34" s="5"/>
      <c r="HZ34" s="5"/>
      <c r="IA34" s="5"/>
      <c r="IB34" s="5"/>
      <c r="IC34" s="5"/>
      <c r="ID34" s="5"/>
      <c r="IE34" s="5"/>
      <c r="IF34" s="5"/>
      <c r="IG34" s="5"/>
      <c r="IH34" s="5"/>
      <c r="II34" s="5"/>
      <c r="IJ34" s="5"/>
      <c r="IK34" s="5"/>
      <c r="IL34" s="5"/>
      <c r="IM34" s="5"/>
      <c r="IN34" s="5"/>
      <c r="IO34" s="5"/>
      <c r="IP34" s="5"/>
      <c r="IQ34" s="5"/>
      <c r="IR34" s="5"/>
      <c r="IS34" s="5"/>
      <c r="IT34" s="5"/>
      <c r="IU34" s="5"/>
      <c r="IV34" s="5"/>
      <c r="IW34" s="5"/>
      <c r="IX34" s="5"/>
      <c r="IY34" s="5"/>
      <c r="IZ34" s="5"/>
      <c r="JA34" s="5"/>
      <c r="JB34" s="5"/>
    </row>
    <row r="35" spans="1:262" s="58" customFormat="1" x14ac:dyDescent="0.2">
      <c r="A35" s="6" t="s">
        <v>2</v>
      </c>
      <c r="B35" s="3" t="s">
        <v>90</v>
      </c>
      <c r="C35" s="3" t="s">
        <v>35</v>
      </c>
      <c r="D35" s="44"/>
      <c r="E35" s="47"/>
      <c r="F35" s="78"/>
      <c r="G35" s="44"/>
      <c r="H35" s="47"/>
      <c r="I35" s="78"/>
      <c r="J35" s="44"/>
      <c r="K35" s="47"/>
      <c r="L35" s="48"/>
      <c r="M35" s="44"/>
      <c r="N35" s="47"/>
      <c r="O35" s="48"/>
      <c r="P35" s="44"/>
      <c r="Q35" s="47"/>
      <c r="R35" s="48"/>
      <c r="S35" s="44">
        <f t="shared" si="11"/>
        <v>0</v>
      </c>
      <c r="T35" s="47"/>
      <c r="U35" s="48"/>
      <c r="V35" s="44">
        <f t="shared" si="1"/>
        <v>0</v>
      </c>
      <c r="W35" s="47"/>
      <c r="X35" s="48"/>
      <c r="Y35" s="44">
        <f t="shared" si="7"/>
        <v>0</v>
      </c>
      <c r="Z35" s="47"/>
      <c r="AA35" s="48"/>
      <c r="AB35" s="44">
        <f t="shared" si="8"/>
        <v>0</v>
      </c>
      <c r="AC35" s="47"/>
      <c r="AD35" s="48"/>
      <c r="AE35" s="20">
        <f t="shared" si="9"/>
        <v>0</v>
      </c>
      <c r="AF35" s="7"/>
      <c r="AG35" s="21"/>
      <c r="AH35" s="20">
        <f t="shared" si="10"/>
        <v>0</v>
      </c>
      <c r="AI35" s="7"/>
      <c r="AJ35" s="21"/>
      <c r="AK35" s="20">
        <f t="shared" si="12"/>
        <v>0</v>
      </c>
      <c r="AL35" s="7"/>
      <c r="AM35" s="21"/>
      <c r="AN35" s="20">
        <v>6</v>
      </c>
      <c r="AO35" s="7">
        <v>5</v>
      </c>
      <c r="AP35" s="21">
        <v>1</v>
      </c>
      <c r="AQ35" s="20">
        <v>33</v>
      </c>
      <c r="AR35" s="7">
        <v>30</v>
      </c>
      <c r="AS35" s="21">
        <v>3</v>
      </c>
      <c r="AT35" s="20"/>
      <c r="AU35" s="7"/>
      <c r="AV35" s="21"/>
      <c r="AW35" s="20"/>
      <c r="AX35" s="7">
        <f t="shared" si="13"/>
        <v>0</v>
      </c>
      <c r="AY35" s="21"/>
      <c r="AZ35" s="20"/>
      <c r="BA35" s="7"/>
      <c r="BB35" s="21"/>
      <c r="BC35" s="20"/>
      <c r="BD35" s="7"/>
      <c r="BE35" s="21"/>
      <c r="BF35" s="20"/>
      <c r="BG35" s="7"/>
      <c r="BH35" s="21"/>
      <c r="BI35" s="20"/>
      <c r="BJ35" s="7"/>
      <c r="BK35" s="21"/>
      <c r="BL35" s="20"/>
      <c r="BM35" s="7"/>
      <c r="BN35" s="21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  <c r="DY35" s="5"/>
      <c r="DZ35" s="5"/>
      <c r="EA35" s="5"/>
      <c r="EB35" s="5"/>
      <c r="EC35" s="5"/>
      <c r="ED35" s="5"/>
      <c r="EE35" s="5"/>
      <c r="EF35" s="5"/>
      <c r="EG35" s="5"/>
      <c r="EH35" s="5"/>
      <c r="EI35" s="5"/>
      <c r="EJ35" s="5"/>
      <c r="EK35" s="5"/>
      <c r="EL35" s="5"/>
      <c r="EM35" s="5"/>
      <c r="EN35" s="5"/>
      <c r="EO35" s="5"/>
      <c r="EP35" s="5"/>
      <c r="EQ35" s="5"/>
      <c r="ER35" s="5"/>
      <c r="ES35" s="5"/>
      <c r="ET35" s="5"/>
      <c r="EU35" s="5"/>
      <c r="EV35" s="5"/>
      <c r="EW35" s="5"/>
      <c r="EX35" s="5"/>
      <c r="EY35" s="5"/>
      <c r="EZ35" s="5"/>
      <c r="FA35" s="5"/>
      <c r="FB35" s="5"/>
      <c r="FC35" s="5"/>
      <c r="FD35" s="5"/>
      <c r="FE35" s="5"/>
      <c r="FF35" s="5"/>
      <c r="FG35" s="5"/>
      <c r="FH35" s="5"/>
      <c r="FI35" s="5"/>
      <c r="FJ35" s="5"/>
      <c r="FK35" s="5"/>
      <c r="FL35" s="5"/>
      <c r="FM35" s="5"/>
      <c r="FN35" s="5"/>
      <c r="FO35" s="5"/>
      <c r="FP35" s="5"/>
      <c r="FQ35" s="5"/>
      <c r="FR35" s="5"/>
      <c r="FS35" s="5"/>
      <c r="FT35" s="5"/>
      <c r="FU35" s="5"/>
      <c r="FV35" s="5"/>
      <c r="FW35" s="5"/>
      <c r="FX35" s="5"/>
      <c r="FY35" s="5"/>
      <c r="FZ35" s="5"/>
      <c r="GA35" s="5"/>
      <c r="GB35" s="5"/>
      <c r="GC35" s="5"/>
      <c r="GD35" s="5"/>
      <c r="GE35" s="5"/>
      <c r="GF35" s="5"/>
      <c r="GG35" s="5"/>
      <c r="GH35" s="5"/>
      <c r="GI35" s="5"/>
      <c r="GJ35" s="5"/>
      <c r="GK35" s="5"/>
      <c r="GL35" s="5"/>
      <c r="GM35" s="5"/>
      <c r="GN35" s="5"/>
      <c r="GO35" s="5"/>
      <c r="GP35" s="5"/>
      <c r="GQ35" s="5"/>
      <c r="GR35" s="5"/>
      <c r="GS35" s="5"/>
      <c r="GT35" s="5"/>
      <c r="GU35" s="5"/>
      <c r="GV35" s="5"/>
      <c r="GW35" s="5"/>
      <c r="GX35" s="5"/>
      <c r="GY35" s="5"/>
      <c r="GZ35" s="5"/>
      <c r="HA35" s="5"/>
      <c r="HB35" s="5"/>
      <c r="HC35" s="5"/>
      <c r="HD35" s="5"/>
      <c r="HE35" s="5"/>
      <c r="HF35" s="5"/>
      <c r="HG35" s="5"/>
      <c r="HH35" s="5"/>
      <c r="HI35" s="5"/>
      <c r="HJ35" s="5"/>
      <c r="HK35" s="5"/>
      <c r="HL35" s="5"/>
      <c r="HM35" s="5"/>
      <c r="HN35" s="5"/>
      <c r="HO35" s="5"/>
      <c r="HP35" s="5"/>
      <c r="HQ35" s="5"/>
      <c r="HR35" s="5"/>
      <c r="HS35" s="5"/>
      <c r="HT35" s="5"/>
      <c r="HU35" s="5"/>
      <c r="HV35" s="5"/>
      <c r="HW35" s="5"/>
      <c r="HX35" s="5"/>
      <c r="HY35" s="5"/>
      <c r="HZ35" s="5"/>
      <c r="IA35" s="5"/>
      <c r="IB35" s="5"/>
      <c r="IC35" s="5"/>
      <c r="ID35" s="5"/>
      <c r="IE35" s="5"/>
      <c r="IF35" s="5"/>
      <c r="IG35" s="5"/>
      <c r="IH35" s="5"/>
      <c r="II35" s="5"/>
      <c r="IJ35" s="5"/>
      <c r="IK35" s="5"/>
      <c r="IL35" s="5"/>
      <c r="IM35" s="5"/>
      <c r="IN35" s="5"/>
      <c r="IO35" s="5"/>
      <c r="IP35" s="5"/>
      <c r="IQ35" s="5"/>
      <c r="IR35" s="5"/>
      <c r="IS35" s="5"/>
      <c r="IT35" s="5"/>
      <c r="IU35" s="5"/>
      <c r="IV35" s="5"/>
      <c r="IW35" s="5"/>
      <c r="IX35" s="5"/>
      <c r="IY35" s="5"/>
      <c r="IZ35" s="5"/>
      <c r="JA35" s="5"/>
      <c r="JB35" s="5"/>
    </row>
    <row r="36" spans="1:262" s="58" customFormat="1" x14ac:dyDescent="0.2">
      <c r="A36" s="6" t="s">
        <v>2</v>
      </c>
      <c r="B36" s="3" t="s">
        <v>90</v>
      </c>
      <c r="C36" s="6" t="s">
        <v>6</v>
      </c>
      <c r="D36" s="20">
        <v>7</v>
      </c>
      <c r="E36" s="20">
        <v>6</v>
      </c>
      <c r="F36" s="20">
        <v>1</v>
      </c>
      <c r="G36" s="20">
        <v>9</v>
      </c>
      <c r="H36" s="7">
        <v>7</v>
      </c>
      <c r="I36" s="77">
        <v>2</v>
      </c>
      <c r="J36" s="44"/>
      <c r="K36" s="47"/>
      <c r="L36" s="48"/>
      <c r="M36" s="44"/>
      <c r="N36" s="47"/>
      <c r="O36" s="48"/>
      <c r="P36" s="44"/>
      <c r="Q36" s="47"/>
      <c r="R36" s="48"/>
      <c r="S36" s="20">
        <f t="shared" si="11"/>
        <v>3</v>
      </c>
      <c r="T36" s="7">
        <v>3</v>
      </c>
      <c r="U36" s="21">
        <v>0</v>
      </c>
      <c r="V36" s="20">
        <f t="shared" si="1"/>
        <v>7</v>
      </c>
      <c r="W36" s="7">
        <v>5</v>
      </c>
      <c r="X36" s="21">
        <v>2</v>
      </c>
      <c r="Y36" s="20">
        <f t="shared" si="7"/>
        <v>5</v>
      </c>
      <c r="Z36" s="7">
        <v>3</v>
      </c>
      <c r="AA36" s="21">
        <v>2</v>
      </c>
      <c r="AB36" s="20">
        <f t="shared" si="8"/>
        <v>6</v>
      </c>
      <c r="AC36" s="7">
        <v>4</v>
      </c>
      <c r="AD36" s="21">
        <v>2</v>
      </c>
      <c r="AE36" s="20">
        <f t="shared" si="9"/>
        <v>16</v>
      </c>
      <c r="AF36" s="7">
        <v>13</v>
      </c>
      <c r="AG36" s="21">
        <v>3</v>
      </c>
      <c r="AH36" s="20">
        <f t="shared" si="10"/>
        <v>9</v>
      </c>
      <c r="AI36" s="7">
        <v>8</v>
      </c>
      <c r="AJ36" s="21">
        <v>1</v>
      </c>
      <c r="AK36" s="20">
        <f t="shared" si="12"/>
        <v>9</v>
      </c>
      <c r="AL36" s="7">
        <v>9</v>
      </c>
      <c r="AM36" s="21"/>
      <c r="AN36" s="20">
        <v>9</v>
      </c>
      <c r="AO36" s="7">
        <v>8</v>
      </c>
      <c r="AP36" s="21">
        <v>1</v>
      </c>
      <c r="AQ36" s="20">
        <v>17</v>
      </c>
      <c r="AR36" s="7">
        <v>12</v>
      </c>
      <c r="AS36" s="21">
        <v>5</v>
      </c>
      <c r="AT36" s="20">
        <v>12</v>
      </c>
      <c r="AU36" s="7">
        <f>+AT36-AV36</f>
        <v>8</v>
      </c>
      <c r="AV36" s="21">
        <v>4</v>
      </c>
      <c r="AW36" s="20">
        <v>12</v>
      </c>
      <c r="AX36" s="7">
        <f t="shared" si="13"/>
        <v>9</v>
      </c>
      <c r="AY36" s="21">
        <v>3</v>
      </c>
      <c r="AZ36" s="20">
        <v>5</v>
      </c>
      <c r="BA36" s="7">
        <f>+AZ36-BB36</f>
        <v>4</v>
      </c>
      <c r="BB36" s="21">
        <v>1</v>
      </c>
      <c r="BC36" s="20">
        <v>8</v>
      </c>
      <c r="BD36" s="7"/>
      <c r="BE36" s="21"/>
      <c r="BF36" s="20">
        <v>14</v>
      </c>
      <c r="BG36" s="7"/>
      <c r="BH36" s="21"/>
      <c r="BI36" s="20">
        <v>12</v>
      </c>
      <c r="BJ36" s="7"/>
      <c r="BK36" s="21"/>
      <c r="BL36" s="20">
        <v>9</v>
      </c>
      <c r="BM36" s="7"/>
      <c r="BN36" s="21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  <c r="DP36" s="5"/>
      <c r="DQ36" s="5"/>
      <c r="DR36" s="5"/>
      <c r="DS36" s="5"/>
      <c r="DT36" s="5"/>
      <c r="DU36" s="5"/>
      <c r="DV36" s="5"/>
      <c r="DW36" s="5"/>
      <c r="DX36" s="5"/>
      <c r="DY36" s="5"/>
      <c r="DZ36" s="5"/>
      <c r="EA36" s="5"/>
      <c r="EB36" s="5"/>
      <c r="EC36" s="5"/>
      <c r="ED36" s="5"/>
      <c r="EE36" s="5"/>
      <c r="EF36" s="5"/>
      <c r="EG36" s="5"/>
      <c r="EH36" s="5"/>
      <c r="EI36" s="5"/>
      <c r="EJ36" s="5"/>
      <c r="EK36" s="5"/>
      <c r="EL36" s="5"/>
      <c r="EM36" s="5"/>
      <c r="EN36" s="5"/>
      <c r="EO36" s="5"/>
      <c r="EP36" s="5"/>
      <c r="EQ36" s="5"/>
      <c r="ER36" s="5"/>
      <c r="ES36" s="5"/>
      <c r="ET36" s="5"/>
      <c r="EU36" s="5"/>
      <c r="EV36" s="5"/>
      <c r="EW36" s="5"/>
      <c r="EX36" s="5"/>
      <c r="EY36" s="5"/>
      <c r="EZ36" s="5"/>
      <c r="FA36" s="5"/>
      <c r="FB36" s="5"/>
      <c r="FC36" s="5"/>
      <c r="FD36" s="5"/>
      <c r="FE36" s="5"/>
      <c r="FF36" s="5"/>
      <c r="FG36" s="5"/>
      <c r="FH36" s="5"/>
      <c r="FI36" s="5"/>
      <c r="FJ36" s="5"/>
      <c r="FK36" s="5"/>
      <c r="FL36" s="5"/>
      <c r="FM36" s="5"/>
      <c r="FN36" s="5"/>
      <c r="FO36" s="5"/>
      <c r="FP36" s="5"/>
      <c r="FQ36" s="5"/>
      <c r="FR36" s="5"/>
      <c r="FS36" s="5"/>
      <c r="FT36" s="5"/>
      <c r="FU36" s="5"/>
      <c r="FV36" s="5"/>
      <c r="FW36" s="5"/>
      <c r="FX36" s="5"/>
      <c r="FY36" s="5"/>
      <c r="FZ36" s="5"/>
      <c r="GA36" s="5"/>
      <c r="GB36" s="5"/>
      <c r="GC36" s="5"/>
      <c r="GD36" s="5"/>
      <c r="GE36" s="5"/>
      <c r="GF36" s="5"/>
      <c r="GG36" s="5"/>
      <c r="GH36" s="5"/>
      <c r="GI36" s="5"/>
      <c r="GJ36" s="5"/>
      <c r="GK36" s="5"/>
      <c r="GL36" s="5"/>
      <c r="GM36" s="5"/>
      <c r="GN36" s="5"/>
      <c r="GO36" s="5"/>
      <c r="GP36" s="5"/>
      <c r="GQ36" s="5"/>
      <c r="GR36" s="5"/>
      <c r="GS36" s="5"/>
      <c r="GT36" s="5"/>
      <c r="GU36" s="5"/>
      <c r="GV36" s="5"/>
      <c r="GW36" s="5"/>
      <c r="GX36" s="5"/>
      <c r="GY36" s="5"/>
      <c r="GZ36" s="5"/>
      <c r="HA36" s="5"/>
      <c r="HB36" s="5"/>
      <c r="HC36" s="5"/>
      <c r="HD36" s="5"/>
      <c r="HE36" s="5"/>
      <c r="HF36" s="5"/>
      <c r="HG36" s="5"/>
      <c r="HH36" s="5"/>
      <c r="HI36" s="5"/>
      <c r="HJ36" s="5"/>
      <c r="HK36" s="5"/>
      <c r="HL36" s="5"/>
      <c r="HM36" s="5"/>
      <c r="HN36" s="5"/>
      <c r="HO36" s="5"/>
      <c r="HP36" s="5"/>
      <c r="HQ36" s="5"/>
      <c r="HR36" s="5"/>
      <c r="HS36" s="5"/>
      <c r="HT36" s="5"/>
      <c r="HU36" s="5"/>
      <c r="HV36" s="5"/>
      <c r="HW36" s="5"/>
      <c r="HX36" s="5"/>
      <c r="HY36" s="5"/>
      <c r="HZ36" s="5"/>
      <c r="IA36" s="5"/>
      <c r="IB36" s="5"/>
      <c r="IC36" s="5"/>
      <c r="ID36" s="5"/>
      <c r="IE36" s="5"/>
      <c r="IF36" s="5"/>
      <c r="IG36" s="5"/>
      <c r="IH36" s="5"/>
      <c r="II36" s="5"/>
      <c r="IJ36" s="5"/>
      <c r="IK36" s="5"/>
      <c r="IL36" s="5"/>
      <c r="IM36" s="5"/>
      <c r="IN36" s="5"/>
      <c r="IO36" s="5"/>
      <c r="IP36" s="5"/>
      <c r="IQ36" s="5"/>
      <c r="IR36" s="5"/>
      <c r="IS36" s="5"/>
      <c r="IT36" s="5"/>
      <c r="IU36" s="5"/>
      <c r="IV36" s="5"/>
      <c r="IW36" s="5"/>
      <c r="IX36" s="5"/>
      <c r="IY36" s="5"/>
      <c r="IZ36" s="5"/>
      <c r="JA36" s="5"/>
      <c r="JB36" s="5"/>
    </row>
    <row r="37" spans="1:262" s="58" customFormat="1" x14ac:dyDescent="0.2">
      <c r="A37" s="6" t="s">
        <v>2</v>
      </c>
      <c r="B37" s="3" t="s">
        <v>90</v>
      </c>
      <c r="C37" s="6" t="s">
        <v>7</v>
      </c>
      <c r="D37" s="20">
        <v>6</v>
      </c>
      <c r="E37" s="20">
        <v>4</v>
      </c>
      <c r="F37" s="20">
        <v>2</v>
      </c>
      <c r="G37" s="20">
        <v>4</v>
      </c>
      <c r="H37" s="7">
        <v>3</v>
      </c>
      <c r="I37" s="77">
        <v>1</v>
      </c>
      <c r="J37" s="20">
        <v>16</v>
      </c>
      <c r="K37" s="7">
        <v>13</v>
      </c>
      <c r="L37" s="21">
        <v>3</v>
      </c>
      <c r="M37" s="20">
        <v>16</v>
      </c>
      <c r="N37" s="7">
        <v>14</v>
      </c>
      <c r="O37" s="21">
        <v>2</v>
      </c>
      <c r="P37" s="20">
        <v>13</v>
      </c>
      <c r="Q37" s="7">
        <v>10</v>
      </c>
      <c r="R37" s="21">
        <v>3</v>
      </c>
      <c r="S37" s="20">
        <f t="shared" si="11"/>
        <v>7</v>
      </c>
      <c r="T37" s="7">
        <v>3</v>
      </c>
      <c r="U37" s="21">
        <v>4</v>
      </c>
      <c r="V37" s="20">
        <f t="shared" si="1"/>
        <v>5</v>
      </c>
      <c r="W37" s="7">
        <v>2</v>
      </c>
      <c r="X37" s="21">
        <v>3</v>
      </c>
      <c r="Y37" s="20">
        <f t="shared" si="7"/>
        <v>7</v>
      </c>
      <c r="Z37" s="7">
        <v>6</v>
      </c>
      <c r="AA37" s="21">
        <v>1</v>
      </c>
      <c r="AB37" s="20">
        <f t="shared" si="8"/>
        <v>11</v>
      </c>
      <c r="AC37" s="7">
        <v>9</v>
      </c>
      <c r="AD37" s="21">
        <v>2</v>
      </c>
      <c r="AE37" s="20">
        <f t="shared" si="9"/>
        <v>0</v>
      </c>
      <c r="AF37" s="7">
        <v>0</v>
      </c>
      <c r="AG37" s="21">
        <v>0</v>
      </c>
      <c r="AH37" s="20">
        <f t="shared" si="10"/>
        <v>0</v>
      </c>
      <c r="AI37" s="7"/>
      <c r="AJ37" s="21"/>
      <c r="AK37" s="20">
        <f t="shared" si="12"/>
        <v>15</v>
      </c>
      <c r="AL37" s="7">
        <v>10</v>
      </c>
      <c r="AM37" s="21">
        <v>5</v>
      </c>
      <c r="AN37" s="20">
        <v>6</v>
      </c>
      <c r="AO37" s="7">
        <v>5</v>
      </c>
      <c r="AP37" s="21">
        <v>1</v>
      </c>
      <c r="AQ37" s="20">
        <v>8</v>
      </c>
      <c r="AR37" s="7">
        <v>5</v>
      </c>
      <c r="AS37" s="21">
        <v>3</v>
      </c>
      <c r="AT37" s="20">
        <v>14</v>
      </c>
      <c r="AU37" s="7">
        <f>+AT37-AV37</f>
        <v>8</v>
      </c>
      <c r="AV37" s="21">
        <v>6</v>
      </c>
      <c r="AW37" s="20">
        <v>12</v>
      </c>
      <c r="AX37" s="7">
        <f t="shared" si="13"/>
        <v>11</v>
      </c>
      <c r="AY37" s="21">
        <v>1</v>
      </c>
      <c r="AZ37" s="20">
        <v>21</v>
      </c>
      <c r="BA37" s="7">
        <f>+AZ37-BB37</f>
        <v>18</v>
      </c>
      <c r="BB37" s="21">
        <v>3</v>
      </c>
      <c r="BC37" s="20">
        <v>24</v>
      </c>
      <c r="BD37" s="7"/>
      <c r="BE37" s="21"/>
      <c r="BF37" s="20">
        <v>17</v>
      </c>
      <c r="BG37" s="7"/>
      <c r="BH37" s="21"/>
      <c r="BI37" s="20">
        <v>6</v>
      </c>
      <c r="BJ37" s="7"/>
      <c r="BK37" s="21"/>
      <c r="BL37" s="20">
        <v>21</v>
      </c>
      <c r="BM37" s="7"/>
      <c r="BN37" s="21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  <c r="DP37" s="5"/>
      <c r="DQ37" s="5"/>
      <c r="DR37" s="5"/>
      <c r="DS37" s="5"/>
      <c r="DT37" s="5"/>
      <c r="DU37" s="5"/>
      <c r="DV37" s="5"/>
      <c r="DW37" s="5"/>
      <c r="DX37" s="5"/>
      <c r="DY37" s="5"/>
      <c r="DZ37" s="5"/>
      <c r="EA37" s="5"/>
      <c r="EB37" s="5"/>
      <c r="EC37" s="5"/>
      <c r="ED37" s="5"/>
      <c r="EE37" s="5"/>
      <c r="EF37" s="5"/>
      <c r="EG37" s="5"/>
      <c r="EH37" s="5"/>
      <c r="EI37" s="5"/>
      <c r="EJ37" s="5"/>
      <c r="EK37" s="5"/>
      <c r="EL37" s="5"/>
      <c r="EM37" s="5"/>
      <c r="EN37" s="5"/>
      <c r="EO37" s="5"/>
      <c r="EP37" s="5"/>
      <c r="EQ37" s="5"/>
      <c r="ER37" s="5"/>
      <c r="ES37" s="5"/>
      <c r="ET37" s="5"/>
      <c r="EU37" s="5"/>
      <c r="EV37" s="5"/>
      <c r="EW37" s="5"/>
      <c r="EX37" s="5"/>
      <c r="EY37" s="5"/>
      <c r="EZ37" s="5"/>
      <c r="FA37" s="5"/>
      <c r="FB37" s="5"/>
      <c r="FC37" s="5"/>
      <c r="FD37" s="5"/>
      <c r="FE37" s="5"/>
      <c r="FF37" s="5"/>
      <c r="FG37" s="5"/>
      <c r="FH37" s="5"/>
      <c r="FI37" s="5"/>
      <c r="FJ37" s="5"/>
      <c r="FK37" s="5"/>
      <c r="FL37" s="5"/>
      <c r="FM37" s="5"/>
      <c r="FN37" s="5"/>
      <c r="FO37" s="5"/>
      <c r="FP37" s="5"/>
      <c r="FQ37" s="5"/>
      <c r="FR37" s="5"/>
      <c r="FS37" s="5"/>
      <c r="FT37" s="5"/>
      <c r="FU37" s="5"/>
      <c r="FV37" s="5"/>
      <c r="FW37" s="5"/>
      <c r="FX37" s="5"/>
      <c r="FY37" s="5"/>
      <c r="FZ37" s="5"/>
      <c r="GA37" s="5"/>
      <c r="GB37" s="5"/>
      <c r="GC37" s="5"/>
      <c r="GD37" s="5"/>
      <c r="GE37" s="5"/>
      <c r="GF37" s="5"/>
      <c r="GG37" s="5"/>
      <c r="GH37" s="5"/>
      <c r="GI37" s="5"/>
      <c r="GJ37" s="5"/>
      <c r="GK37" s="5"/>
      <c r="GL37" s="5"/>
      <c r="GM37" s="5"/>
      <c r="GN37" s="5"/>
      <c r="GO37" s="5"/>
      <c r="GP37" s="5"/>
      <c r="GQ37" s="5"/>
      <c r="GR37" s="5"/>
      <c r="GS37" s="5"/>
      <c r="GT37" s="5"/>
      <c r="GU37" s="5"/>
      <c r="GV37" s="5"/>
      <c r="GW37" s="5"/>
      <c r="GX37" s="5"/>
      <c r="GY37" s="5"/>
      <c r="GZ37" s="5"/>
      <c r="HA37" s="5"/>
      <c r="HB37" s="5"/>
      <c r="HC37" s="5"/>
      <c r="HD37" s="5"/>
      <c r="HE37" s="5"/>
      <c r="HF37" s="5"/>
      <c r="HG37" s="5"/>
      <c r="HH37" s="5"/>
      <c r="HI37" s="5"/>
      <c r="HJ37" s="5"/>
      <c r="HK37" s="5"/>
      <c r="HL37" s="5"/>
      <c r="HM37" s="5"/>
      <c r="HN37" s="5"/>
      <c r="HO37" s="5"/>
      <c r="HP37" s="5"/>
      <c r="HQ37" s="5"/>
      <c r="HR37" s="5"/>
      <c r="HS37" s="5"/>
      <c r="HT37" s="5"/>
      <c r="HU37" s="5"/>
      <c r="HV37" s="5"/>
      <c r="HW37" s="5"/>
      <c r="HX37" s="5"/>
      <c r="HY37" s="5"/>
      <c r="HZ37" s="5"/>
      <c r="IA37" s="5"/>
      <c r="IB37" s="5"/>
      <c r="IC37" s="5"/>
      <c r="ID37" s="5"/>
      <c r="IE37" s="5"/>
      <c r="IF37" s="5"/>
      <c r="IG37" s="5"/>
      <c r="IH37" s="5"/>
      <c r="II37" s="5"/>
      <c r="IJ37" s="5"/>
      <c r="IK37" s="5"/>
      <c r="IL37" s="5"/>
      <c r="IM37" s="5"/>
      <c r="IN37" s="5"/>
      <c r="IO37" s="5"/>
      <c r="IP37" s="5"/>
      <c r="IQ37" s="5"/>
      <c r="IR37" s="5"/>
      <c r="IS37" s="5"/>
      <c r="IT37" s="5"/>
      <c r="IU37" s="5"/>
      <c r="IV37" s="5"/>
      <c r="IW37" s="5"/>
      <c r="IX37" s="5"/>
      <c r="IY37" s="5"/>
      <c r="IZ37" s="5"/>
      <c r="JA37" s="5"/>
      <c r="JB37" s="5"/>
    </row>
    <row r="38" spans="1:262" s="58" customFormat="1" x14ac:dyDescent="0.2">
      <c r="A38" s="6" t="s">
        <v>2</v>
      </c>
      <c r="B38" s="3" t="s">
        <v>90</v>
      </c>
      <c r="C38" s="6" t="s">
        <v>5</v>
      </c>
      <c r="D38" s="20">
        <v>1</v>
      </c>
      <c r="E38" s="20">
        <v>0</v>
      </c>
      <c r="F38" s="20">
        <v>1</v>
      </c>
      <c r="G38" s="20">
        <v>8</v>
      </c>
      <c r="H38" s="7">
        <v>5</v>
      </c>
      <c r="I38" s="77">
        <v>3</v>
      </c>
      <c r="J38" s="20">
        <v>7</v>
      </c>
      <c r="K38" s="7">
        <v>2</v>
      </c>
      <c r="L38" s="21">
        <v>5</v>
      </c>
      <c r="M38" s="20">
        <v>3</v>
      </c>
      <c r="N38" s="7">
        <v>1</v>
      </c>
      <c r="O38" s="21">
        <v>2</v>
      </c>
      <c r="P38" s="20">
        <v>10</v>
      </c>
      <c r="Q38" s="7">
        <v>9</v>
      </c>
      <c r="R38" s="21">
        <v>1</v>
      </c>
      <c r="S38" s="20">
        <f t="shared" si="11"/>
        <v>7</v>
      </c>
      <c r="T38" s="7">
        <v>4</v>
      </c>
      <c r="U38" s="21">
        <v>3</v>
      </c>
      <c r="V38" s="20">
        <f t="shared" si="1"/>
        <v>7</v>
      </c>
      <c r="W38" s="7">
        <v>4</v>
      </c>
      <c r="X38" s="21">
        <v>3</v>
      </c>
      <c r="Y38" s="20">
        <f t="shared" si="7"/>
        <v>14</v>
      </c>
      <c r="Z38" s="7">
        <v>12</v>
      </c>
      <c r="AA38" s="21">
        <v>2</v>
      </c>
      <c r="AB38" s="20">
        <f t="shared" si="8"/>
        <v>12</v>
      </c>
      <c r="AC38" s="7">
        <v>10</v>
      </c>
      <c r="AD38" s="21">
        <v>2</v>
      </c>
      <c r="AE38" s="20">
        <f t="shared" si="9"/>
        <v>4</v>
      </c>
      <c r="AF38" s="7">
        <v>2</v>
      </c>
      <c r="AG38" s="21">
        <v>2</v>
      </c>
      <c r="AH38" s="20">
        <f t="shared" si="10"/>
        <v>9</v>
      </c>
      <c r="AI38" s="7">
        <v>8</v>
      </c>
      <c r="AJ38" s="21">
        <v>1</v>
      </c>
      <c r="AK38" s="20">
        <f t="shared" si="12"/>
        <v>9</v>
      </c>
      <c r="AL38" s="7">
        <v>6</v>
      </c>
      <c r="AM38" s="21">
        <v>3</v>
      </c>
      <c r="AN38" s="20">
        <v>11</v>
      </c>
      <c r="AO38" s="7">
        <v>8</v>
      </c>
      <c r="AP38" s="21">
        <v>3</v>
      </c>
      <c r="AQ38" s="20">
        <v>10</v>
      </c>
      <c r="AR38" s="7">
        <v>8</v>
      </c>
      <c r="AS38" s="21">
        <v>2</v>
      </c>
      <c r="AT38" s="20">
        <v>8</v>
      </c>
      <c r="AU38" s="7">
        <f>+AT38-AV38</f>
        <v>4</v>
      </c>
      <c r="AV38" s="21">
        <v>4</v>
      </c>
      <c r="AW38" s="20">
        <v>13</v>
      </c>
      <c r="AX38" s="7">
        <f t="shared" si="13"/>
        <v>11</v>
      </c>
      <c r="AY38" s="21">
        <v>2</v>
      </c>
      <c r="AZ38" s="20">
        <v>10</v>
      </c>
      <c r="BA38" s="7">
        <f>+AZ38-BB38</f>
        <v>8</v>
      </c>
      <c r="BB38" s="21">
        <v>2</v>
      </c>
      <c r="BC38" s="20">
        <v>20</v>
      </c>
      <c r="BD38" s="7"/>
      <c r="BE38" s="21"/>
      <c r="BF38" s="20">
        <v>11</v>
      </c>
      <c r="BG38" s="7"/>
      <c r="BH38" s="21"/>
      <c r="BI38" s="20">
        <v>9</v>
      </c>
      <c r="BJ38" s="7"/>
      <c r="BK38" s="21"/>
      <c r="BL38" s="20">
        <v>5</v>
      </c>
      <c r="BM38" s="7"/>
      <c r="BN38" s="21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  <c r="DP38" s="5"/>
      <c r="DQ38" s="5"/>
      <c r="DR38" s="5"/>
      <c r="DS38" s="5"/>
      <c r="DT38" s="5"/>
      <c r="DU38" s="5"/>
      <c r="DV38" s="5"/>
      <c r="DW38" s="5"/>
      <c r="DX38" s="5"/>
      <c r="DY38" s="5"/>
      <c r="DZ38" s="5"/>
      <c r="EA38" s="5"/>
      <c r="EB38" s="5"/>
      <c r="EC38" s="5"/>
      <c r="ED38" s="5"/>
      <c r="EE38" s="5"/>
      <c r="EF38" s="5"/>
      <c r="EG38" s="5"/>
      <c r="EH38" s="5"/>
      <c r="EI38" s="5"/>
      <c r="EJ38" s="5"/>
      <c r="EK38" s="5"/>
      <c r="EL38" s="5"/>
      <c r="EM38" s="5"/>
      <c r="EN38" s="5"/>
      <c r="EO38" s="5"/>
      <c r="EP38" s="5"/>
      <c r="EQ38" s="5"/>
      <c r="ER38" s="5"/>
      <c r="ES38" s="5"/>
      <c r="ET38" s="5"/>
      <c r="EU38" s="5"/>
      <c r="EV38" s="5"/>
      <c r="EW38" s="5"/>
      <c r="EX38" s="5"/>
      <c r="EY38" s="5"/>
      <c r="EZ38" s="5"/>
      <c r="FA38" s="5"/>
      <c r="FB38" s="5"/>
      <c r="FC38" s="5"/>
      <c r="FD38" s="5"/>
      <c r="FE38" s="5"/>
      <c r="FF38" s="5"/>
      <c r="FG38" s="5"/>
      <c r="FH38" s="5"/>
      <c r="FI38" s="5"/>
      <c r="FJ38" s="5"/>
      <c r="FK38" s="5"/>
      <c r="FL38" s="5"/>
      <c r="FM38" s="5"/>
      <c r="FN38" s="5"/>
      <c r="FO38" s="5"/>
      <c r="FP38" s="5"/>
      <c r="FQ38" s="5"/>
      <c r="FR38" s="5"/>
      <c r="FS38" s="5"/>
      <c r="FT38" s="5"/>
      <c r="FU38" s="5"/>
      <c r="FV38" s="5"/>
      <c r="FW38" s="5"/>
      <c r="FX38" s="5"/>
      <c r="FY38" s="5"/>
      <c r="FZ38" s="5"/>
      <c r="GA38" s="5"/>
      <c r="GB38" s="5"/>
      <c r="GC38" s="5"/>
      <c r="GD38" s="5"/>
      <c r="GE38" s="5"/>
      <c r="GF38" s="5"/>
      <c r="GG38" s="5"/>
      <c r="GH38" s="5"/>
      <c r="GI38" s="5"/>
      <c r="GJ38" s="5"/>
      <c r="GK38" s="5"/>
      <c r="GL38" s="5"/>
      <c r="GM38" s="5"/>
      <c r="GN38" s="5"/>
      <c r="GO38" s="5"/>
      <c r="GP38" s="5"/>
      <c r="GQ38" s="5"/>
      <c r="GR38" s="5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  <c r="HH38" s="5"/>
      <c r="HI38" s="5"/>
      <c r="HJ38" s="5"/>
      <c r="HK38" s="5"/>
      <c r="HL38" s="5"/>
      <c r="HM38" s="5"/>
      <c r="HN38" s="5"/>
      <c r="HO38" s="5"/>
      <c r="HP38" s="5"/>
      <c r="HQ38" s="5"/>
      <c r="HR38" s="5"/>
      <c r="HS38" s="5"/>
      <c r="HT38" s="5"/>
      <c r="HU38" s="5"/>
      <c r="HV38" s="5"/>
      <c r="HW38" s="5"/>
      <c r="HX38" s="5"/>
      <c r="HY38" s="5"/>
      <c r="HZ38" s="5"/>
      <c r="IA38" s="5"/>
      <c r="IB38" s="5"/>
      <c r="IC38" s="5"/>
      <c r="ID38" s="5"/>
      <c r="IE38" s="5"/>
      <c r="IF38" s="5"/>
      <c r="IG38" s="5"/>
      <c r="IH38" s="5"/>
      <c r="II38" s="5"/>
      <c r="IJ38" s="5"/>
      <c r="IK38" s="5"/>
      <c r="IL38" s="5"/>
      <c r="IM38" s="5"/>
      <c r="IN38" s="5"/>
      <c r="IO38" s="5"/>
      <c r="IP38" s="5"/>
      <c r="IQ38" s="5"/>
      <c r="IR38" s="5"/>
      <c r="IS38" s="5"/>
      <c r="IT38" s="5"/>
      <c r="IU38" s="5"/>
      <c r="IV38" s="5"/>
      <c r="IW38" s="5"/>
      <c r="IX38" s="5"/>
      <c r="IY38" s="5"/>
      <c r="IZ38" s="5"/>
      <c r="JA38" s="5"/>
      <c r="JB38" s="5"/>
    </row>
    <row r="39" spans="1:262" s="58" customFormat="1" x14ac:dyDescent="0.2">
      <c r="A39" s="56" t="s">
        <v>2</v>
      </c>
      <c r="B39" s="3" t="s">
        <v>90</v>
      </c>
      <c r="C39" s="59" t="s">
        <v>15</v>
      </c>
      <c r="D39" s="20">
        <v>6</v>
      </c>
      <c r="E39" s="20">
        <v>3</v>
      </c>
      <c r="F39" s="20">
        <v>3</v>
      </c>
      <c r="G39" s="20">
        <v>7</v>
      </c>
      <c r="H39" s="7">
        <v>5</v>
      </c>
      <c r="I39" s="77">
        <v>2</v>
      </c>
      <c r="J39" s="20">
        <v>9</v>
      </c>
      <c r="K39" s="7">
        <v>6</v>
      </c>
      <c r="L39" s="21">
        <v>3</v>
      </c>
      <c r="M39" s="44"/>
      <c r="N39" s="47"/>
      <c r="O39" s="48"/>
      <c r="P39" s="39">
        <v>4</v>
      </c>
      <c r="Q39" s="38">
        <v>2</v>
      </c>
      <c r="R39" s="40">
        <v>2</v>
      </c>
      <c r="S39" s="39">
        <f t="shared" si="11"/>
        <v>5</v>
      </c>
      <c r="T39" s="38">
        <v>4</v>
      </c>
      <c r="U39" s="40">
        <v>1</v>
      </c>
      <c r="V39" s="39">
        <f t="shared" si="1"/>
        <v>6</v>
      </c>
      <c r="W39" s="38">
        <v>4</v>
      </c>
      <c r="X39" s="40">
        <v>2</v>
      </c>
      <c r="Y39" s="39">
        <f t="shared" si="7"/>
        <v>6</v>
      </c>
      <c r="Z39" s="38">
        <v>6</v>
      </c>
      <c r="AA39" s="40"/>
      <c r="AB39" s="39">
        <f t="shared" si="8"/>
        <v>12</v>
      </c>
      <c r="AC39" s="38">
        <v>10</v>
      </c>
      <c r="AD39" s="40">
        <v>2</v>
      </c>
      <c r="AE39" s="39">
        <f t="shared" si="9"/>
        <v>10</v>
      </c>
      <c r="AF39" s="38">
        <v>5</v>
      </c>
      <c r="AG39" s="40">
        <v>5</v>
      </c>
      <c r="AH39" s="39">
        <f t="shared" si="10"/>
        <v>13</v>
      </c>
      <c r="AI39" s="38">
        <v>13</v>
      </c>
      <c r="AJ39" s="40"/>
      <c r="AK39" s="39">
        <f t="shared" si="12"/>
        <v>7</v>
      </c>
      <c r="AL39" s="38">
        <v>6</v>
      </c>
      <c r="AM39" s="40">
        <v>1</v>
      </c>
      <c r="AN39" s="39">
        <v>12</v>
      </c>
      <c r="AO39" s="38">
        <v>7</v>
      </c>
      <c r="AP39" s="40">
        <v>5</v>
      </c>
      <c r="AQ39" s="39">
        <v>8</v>
      </c>
      <c r="AR39" s="38">
        <v>7</v>
      </c>
      <c r="AS39" s="40">
        <v>1</v>
      </c>
      <c r="AT39" s="39">
        <v>18</v>
      </c>
      <c r="AU39" s="38">
        <f>+AT39-AV39</f>
        <v>16</v>
      </c>
      <c r="AV39" s="40">
        <v>2</v>
      </c>
      <c r="AW39" s="39">
        <v>13</v>
      </c>
      <c r="AX39" s="38">
        <f t="shared" si="13"/>
        <v>9</v>
      </c>
      <c r="AY39" s="40">
        <v>4</v>
      </c>
      <c r="AZ39" s="39">
        <v>19</v>
      </c>
      <c r="BA39" s="38">
        <f>+AZ39-BB39</f>
        <v>16</v>
      </c>
      <c r="BB39" s="40">
        <v>3</v>
      </c>
      <c r="BC39" s="39"/>
      <c r="BD39" s="38"/>
      <c r="BE39" s="40"/>
      <c r="BF39" s="39"/>
      <c r="BG39" s="38"/>
      <c r="BH39" s="40"/>
      <c r="BI39" s="39"/>
      <c r="BJ39" s="38"/>
      <c r="BK39" s="40"/>
      <c r="BL39" s="39"/>
      <c r="BM39" s="38"/>
      <c r="BN39" s="40"/>
    </row>
    <row r="40" spans="1:262" x14ac:dyDescent="0.2">
      <c r="A40" s="6" t="s">
        <v>2</v>
      </c>
      <c r="B40" s="3" t="s">
        <v>90</v>
      </c>
      <c r="C40" s="3" t="s">
        <v>66</v>
      </c>
      <c r="D40" s="20">
        <v>4</v>
      </c>
      <c r="E40" s="20">
        <v>2</v>
      </c>
      <c r="F40" s="20">
        <v>2</v>
      </c>
      <c r="G40" s="20">
        <v>5</v>
      </c>
      <c r="H40" s="7">
        <v>1</v>
      </c>
      <c r="I40" s="77">
        <v>4</v>
      </c>
      <c r="J40" s="20">
        <v>7</v>
      </c>
      <c r="K40" s="7">
        <v>5</v>
      </c>
      <c r="L40" s="21">
        <v>2</v>
      </c>
      <c r="M40" s="20">
        <v>5</v>
      </c>
      <c r="N40" s="7">
        <v>4</v>
      </c>
      <c r="O40" s="21">
        <v>1</v>
      </c>
      <c r="P40" s="20">
        <v>4</v>
      </c>
      <c r="Q40" s="7">
        <v>3</v>
      </c>
      <c r="R40" s="21">
        <v>1</v>
      </c>
      <c r="S40" s="20">
        <f t="shared" si="11"/>
        <v>8</v>
      </c>
      <c r="T40" s="7">
        <v>6</v>
      </c>
      <c r="U40" s="21">
        <v>2</v>
      </c>
      <c r="V40" s="20">
        <f t="shared" si="1"/>
        <v>9</v>
      </c>
      <c r="W40" s="7">
        <v>7</v>
      </c>
      <c r="X40" s="21">
        <v>2</v>
      </c>
      <c r="Y40" s="20"/>
      <c r="Z40" s="7"/>
      <c r="AA40" s="21"/>
      <c r="AB40" s="20"/>
      <c r="AC40" s="7"/>
      <c r="AD40" s="21"/>
      <c r="AE40" s="20"/>
      <c r="AF40" s="7"/>
      <c r="AG40" s="21"/>
      <c r="AH40" s="20"/>
      <c r="AI40" s="7"/>
      <c r="AJ40" s="21"/>
      <c r="AK40" s="20"/>
      <c r="AL40" s="7"/>
      <c r="AM40" s="21"/>
      <c r="AN40" s="20"/>
      <c r="AO40" s="7"/>
      <c r="AP40" s="21"/>
      <c r="AQ40" s="20"/>
      <c r="AR40" s="7"/>
      <c r="AS40" s="21"/>
      <c r="AT40" s="20"/>
      <c r="AU40" s="7"/>
      <c r="AV40" s="21"/>
      <c r="AW40" s="20"/>
      <c r="AX40" s="7"/>
      <c r="AY40" s="21"/>
      <c r="AZ40" s="20"/>
      <c r="BA40" s="7"/>
      <c r="BB40" s="21"/>
      <c r="BC40" s="20"/>
      <c r="BD40" s="7"/>
      <c r="BE40" s="21"/>
      <c r="BF40" s="20"/>
      <c r="BG40" s="7"/>
      <c r="BH40" s="21"/>
      <c r="BI40" s="20"/>
      <c r="BJ40" s="7"/>
      <c r="BK40" s="21"/>
      <c r="BL40" s="20"/>
      <c r="BM40" s="7"/>
      <c r="BN40" s="21"/>
    </row>
    <row r="41" spans="1:262" x14ac:dyDescent="0.2">
      <c r="A41" s="3" t="s">
        <v>2</v>
      </c>
      <c r="B41" s="3" t="s">
        <v>90</v>
      </c>
      <c r="C41" s="3" t="s">
        <v>4</v>
      </c>
      <c r="D41" s="44"/>
      <c r="E41" s="44"/>
      <c r="F41" s="44"/>
      <c r="G41" s="20">
        <v>7</v>
      </c>
      <c r="H41" s="7">
        <v>3</v>
      </c>
      <c r="I41" s="77">
        <v>4</v>
      </c>
      <c r="J41" s="44"/>
      <c r="K41" s="47"/>
      <c r="L41" s="48"/>
      <c r="M41" s="20">
        <v>9</v>
      </c>
      <c r="N41" s="7">
        <v>7</v>
      </c>
      <c r="O41" s="21">
        <v>2</v>
      </c>
      <c r="P41" s="44"/>
      <c r="Q41" s="47"/>
      <c r="R41" s="48"/>
      <c r="S41" s="39">
        <f t="shared" si="11"/>
        <v>13</v>
      </c>
      <c r="T41" s="38">
        <v>12</v>
      </c>
      <c r="U41" s="40">
        <v>1</v>
      </c>
      <c r="V41" s="44">
        <f t="shared" si="1"/>
        <v>0</v>
      </c>
      <c r="W41" s="47"/>
      <c r="X41" s="48"/>
      <c r="Y41" s="39">
        <f t="shared" ref="Y41:Y47" si="14">SUM(Z41+AA41)</f>
        <v>24</v>
      </c>
      <c r="Z41" s="38">
        <v>20</v>
      </c>
      <c r="AA41" s="40">
        <v>4</v>
      </c>
      <c r="AB41" s="44">
        <f t="shared" ref="AB41:AB47" si="15">SUM(AC41+AD41)</f>
        <v>0</v>
      </c>
      <c r="AC41" s="47"/>
      <c r="AD41" s="48"/>
      <c r="AE41" s="20">
        <f>SUM(AF41+AG41)</f>
        <v>0</v>
      </c>
      <c r="AF41" s="7">
        <v>0</v>
      </c>
      <c r="AG41" s="21">
        <v>0</v>
      </c>
      <c r="AH41" s="20">
        <f t="shared" ref="AH41:AH46" si="16">SUM(AI41+AJ41)</f>
        <v>8</v>
      </c>
      <c r="AI41" s="7">
        <v>5</v>
      </c>
      <c r="AJ41" s="21">
        <v>3</v>
      </c>
      <c r="AK41" s="20">
        <f t="shared" ref="AK41:AK46" si="17">SUM(AL41+AM41)</f>
        <v>0</v>
      </c>
      <c r="AL41" s="7"/>
      <c r="AM41" s="21"/>
      <c r="AN41" s="20">
        <v>8</v>
      </c>
      <c r="AO41" s="7">
        <v>7</v>
      </c>
      <c r="AP41" s="21">
        <v>1</v>
      </c>
      <c r="AQ41" s="20">
        <v>5</v>
      </c>
      <c r="AR41" s="7">
        <v>4</v>
      </c>
      <c r="AS41" s="21">
        <v>1</v>
      </c>
      <c r="AT41" s="20" t="s">
        <v>31</v>
      </c>
      <c r="AU41" s="7"/>
      <c r="AV41" s="21"/>
      <c r="AW41" s="20">
        <v>10</v>
      </c>
      <c r="AX41" s="7">
        <f t="shared" ref="AX41:AX46" si="18">+AW41-AY41</f>
        <v>10</v>
      </c>
      <c r="AY41" s="21"/>
      <c r="AZ41" s="20" t="s">
        <v>23</v>
      </c>
      <c r="BA41" s="7"/>
      <c r="BB41" s="21"/>
      <c r="BC41" s="20">
        <v>8</v>
      </c>
      <c r="BD41" s="7"/>
      <c r="BE41" s="21"/>
      <c r="BF41" s="20">
        <v>13</v>
      </c>
      <c r="BG41" s="7"/>
      <c r="BH41" s="21"/>
      <c r="BI41" s="20">
        <v>7</v>
      </c>
      <c r="BJ41" s="7"/>
      <c r="BK41" s="21"/>
      <c r="BL41" s="20"/>
      <c r="BM41" s="7"/>
      <c r="BN41" s="21"/>
    </row>
    <row r="42" spans="1:262" x14ac:dyDescent="0.2">
      <c r="A42" s="6" t="s">
        <v>2</v>
      </c>
      <c r="B42" s="3" t="s">
        <v>90</v>
      </c>
      <c r="C42" s="6" t="s">
        <v>8</v>
      </c>
      <c r="D42" s="25" t="s">
        <v>86</v>
      </c>
      <c r="E42" s="20">
        <v>0</v>
      </c>
      <c r="F42" s="20">
        <v>0</v>
      </c>
      <c r="G42" s="20">
        <v>3</v>
      </c>
      <c r="H42" s="7">
        <v>2</v>
      </c>
      <c r="I42" s="77">
        <v>1</v>
      </c>
      <c r="J42" s="20">
        <v>3</v>
      </c>
      <c r="K42" s="7"/>
      <c r="L42" s="21">
        <v>3</v>
      </c>
      <c r="M42" s="20">
        <v>3</v>
      </c>
      <c r="N42" s="7">
        <v>1</v>
      </c>
      <c r="O42" s="21">
        <v>2</v>
      </c>
      <c r="P42" s="20">
        <v>2</v>
      </c>
      <c r="Q42" s="7">
        <v>1</v>
      </c>
      <c r="R42" s="21">
        <v>1</v>
      </c>
      <c r="S42" s="20">
        <f t="shared" si="11"/>
        <v>1</v>
      </c>
      <c r="T42" s="7">
        <v>1</v>
      </c>
      <c r="U42" s="21">
        <v>0</v>
      </c>
      <c r="V42" s="20">
        <f t="shared" si="1"/>
        <v>1</v>
      </c>
      <c r="W42" s="7">
        <v>1</v>
      </c>
      <c r="X42" s="21">
        <v>0</v>
      </c>
      <c r="Y42" s="20">
        <f t="shared" si="14"/>
        <v>5</v>
      </c>
      <c r="Z42" s="7">
        <v>4</v>
      </c>
      <c r="AA42" s="21">
        <v>1</v>
      </c>
      <c r="AB42" s="20">
        <f t="shared" si="15"/>
        <v>1</v>
      </c>
      <c r="AC42" s="7"/>
      <c r="AD42" s="21">
        <v>1</v>
      </c>
      <c r="AE42" s="20">
        <f>SUM(AF42+AG42)</f>
        <v>1</v>
      </c>
      <c r="AF42" s="7">
        <v>1</v>
      </c>
      <c r="AG42" s="21">
        <v>0</v>
      </c>
      <c r="AH42" s="20">
        <f t="shared" si="16"/>
        <v>3</v>
      </c>
      <c r="AI42" s="7">
        <v>3</v>
      </c>
      <c r="AJ42" s="21"/>
      <c r="AK42" s="20">
        <f t="shared" si="17"/>
        <v>0</v>
      </c>
      <c r="AL42" s="7"/>
      <c r="AM42" s="21"/>
      <c r="AN42" s="20">
        <v>1</v>
      </c>
      <c r="AO42" s="7">
        <v>1</v>
      </c>
      <c r="AP42" s="21">
        <v>0</v>
      </c>
      <c r="AQ42" s="20">
        <v>2</v>
      </c>
      <c r="AR42" s="7">
        <v>0</v>
      </c>
      <c r="AS42" s="21">
        <v>2</v>
      </c>
      <c r="AT42" s="20">
        <v>8</v>
      </c>
      <c r="AU42" s="7">
        <f>+AT42-AV42</f>
        <v>6</v>
      </c>
      <c r="AV42" s="21">
        <v>2</v>
      </c>
      <c r="AW42" s="20">
        <v>0</v>
      </c>
      <c r="AX42" s="7">
        <f t="shared" si="18"/>
        <v>0</v>
      </c>
      <c r="AY42" s="21"/>
      <c r="AZ42" s="20">
        <v>1</v>
      </c>
      <c r="BA42" s="7">
        <f>+AZ42-BB42</f>
        <v>1</v>
      </c>
      <c r="BB42" s="21"/>
      <c r="BC42" s="20">
        <v>4</v>
      </c>
      <c r="BD42" s="7"/>
      <c r="BE42" s="21"/>
      <c r="BF42" s="20">
        <v>7</v>
      </c>
      <c r="BG42" s="7"/>
      <c r="BH42" s="21"/>
      <c r="BI42" s="20"/>
      <c r="BJ42" s="7"/>
      <c r="BK42" s="21"/>
      <c r="BL42" s="20"/>
      <c r="BM42" s="7"/>
      <c r="BN42" s="21"/>
    </row>
    <row r="43" spans="1:262" x14ac:dyDescent="0.2">
      <c r="A43" s="6" t="s">
        <v>2</v>
      </c>
      <c r="B43" s="3" t="s">
        <v>90</v>
      </c>
      <c r="C43" s="6" t="s">
        <v>18</v>
      </c>
      <c r="D43" s="20">
        <v>16</v>
      </c>
      <c r="E43" s="20">
        <v>14</v>
      </c>
      <c r="F43" s="20">
        <v>2</v>
      </c>
      <c r="G43" s="20">
        <v>8</v>
      </c>
      <c r="H43" s="7">
        <v>6</v>
      </c>
      <c r="I43" s="77">
        <v>2</v>
      </c>
      <c r="J43" s="20">
        <v>17</v>
      </c>
      <c r="K43" s="7">
        <v>11</v>
      </c>
      <c r="L43" s="21">
        <v>6</v>
      </c>
      <c r="M43" s="20">
        <v>14</v>
      </c>
      <c r="N43" s="7">
        <v>11</v>
      </c>
      <c r="O43" s="21">
        <v>3</v>
      </c>
      <c r="P43" s="20">
        <v>16</v>
      </c>
      <c r="Q43" s="7">
        <v>10</v>
      </c>
      <c r="R43" s="21">
        <v>6</v>
      </c>
      <c r="S43" s="20">
        <f t="shared" si="11"/>
        <v>8</v>
      </c>
      <c r="T43" s="7">
        <v>5</v>
      </c>
      <c r="U43" s="21">
        <v>3</v>
      </c>
      <c r="V43" s="20">
        <f t="shared" si="1"/>
        <v>13</v>
      </c>
      <c r="W43" s="7">
        <v>6</v>
      </c>
      <c r="X43" s="21">
        <v>7</v>
      </c>
      <c r="Y43" s="20">
        <f t="shared" si="14"/>
        <v>15</v>
      </c>
      <c r="Z43" s="7">
        <v>15</v>
      </c>
      <c r="AA43" s="21"/>
      <c r="AB43" s="20">
        <f t="shared" si="15"/>
        <v>10</v>
      </c>
      <c r="AC43" s="7">
        <v>6</v>
      </c>
      <c r="AD43" s="21">
        <v>4</v>
      </c>
      <c r="AE43" s="20">
        <f>SUM(AF43+AG43)</f>
        <v>8</v>
      </c>
      <c r="AF43" s="7">
        <v>4</v>
      </c>
      <c r="AG43" s="21">
        <v>4</v>
      </c>
      <c r="AH43" s="20">
        <f t="shared" si="16"/>
        <v>25</v>
      </c>
      <c r="AI43" s="7">
        <v>23</v>
      </c>
      <c r="AJ43" s="21">
        <v>2</v>
      </c>
      <c r="AK43" s="20">
        <f t="shared" si="17"/>
        <v>27</v>
      </c>
      <c r="AL43" s="7">
        <v>23</v>
      </c>
      <c r="AM43" s="21">
        <v>4</v>
      </c>
      <c r="AN43" s="20">
        <v>11</v>
      </c>
      <c r="AO43" s="7">
        <v>6</v>
      </c>
      <c r="AP43" s="21">
        <v>5</v>
      </c>
      <c r="AQ43" s="20">
        <v>13</v>
      </c>
      <c r="AR43" s="7">
        <v>10</v>
      </c>
      <c r="AS43" s="21">
        <v>3</v>
      </c>
      <c r="AT43" s="20">
        <v>27</v>
      </c>
      <c r="AU43" s="7">
        <f>+AT43-AV43</f>
        <v>23</v>
      </c>
      <c r="AV43" s="21">
        <v>4</v>
      </c>
      <c r="AW43" s="20">
        <v>29</v>
      </c>
      <c r="AX43" s="7">
        <f t="shared" si="18"/>
        <v>25</v>
      </c>
      <c r="AY43" s="21">
        <v>4</v>
      </c>
      <c r="AZ43" s="20">
        <v>35</v>
      </c>
      <c r="BA43" s="7">
        <f>+AZ43-BB43</f>
        <v>31</v>
      </c>
      <c r="BB43" s="21">
        <v>4</v>
      </c>
      <c r="BC43" s="20"/>
      <c r="BD43" s="7"/>
      <c r="BE43" s="21"/>
      <c r="BF43" s="20"/>
      <c r="BG43" s="7"/>
      <c r="BH43" s="21"/>
      <c r="BI43" s="20"/>
      <c r="BJ43" s="7"/>
      <c r="BK43" s="21"/>
      <c r="BL43" s="20"/>
      <c r="BM43" s="7"/>
      <c r="BN43" s="21"/>
    </row>
    <row r="44" spans="1:262" x14ac:dyDescent="0.2">
      <c r="A44" s="6" t="s">
        <v>2</v>
      </c>
      <c r="B44" s="3" t="s">
        <v>24</v>
      </c>
      <c r="C44" s="6" t="s">
        <v>55</v>
      </c>
      <c r="D44" s="44"/>
      <c r="E44" s="47"/>
      <c r="F44" s="78"/>
      <c r="G44" s="44"/>
      <c r="H44" s="47"/>
      <c r="I44" s="78"/>
      <c r="J44" s="44"/>
      <c r="K44" s="47"/>
      <c r="L44" s="48"/>
      <c r="M44" s="44"/>
      <c r="N44" s="47"/>
      <c r="O44" s="48"/>
      <c r="P44" s="44"/>
      <c r="Q44" s="47"/>
      <c r="R44" s="48"/>
      <c r="S44" s="44"/>
      <c r="T44" s="47"/>
      <c r="U44" s="48"/>
      <c r="V44" s="20">
        <f t="shared" si="1"/>
        <v>5</v>
      </c>
      <c r="W44" s="7">
        <v>4</v>
      </c>
      <c r="X44" s="21">
        <v>1</v>
      </c>
      <c r="Y44" s="20">
        <f t="shared" si="14"/>
        <v>4</v>
      </c>
      <c r="Z44" s="7">
        <v>3</v>
      </c>
      <c r="AA44" s="21">
        <v>1</v>
      </c>
      <c r="AB44" s="20">
        <f t="shared" si="15"/>
        <v>6</v>
      </c>
      <c r="AC44" s="7">
        <v>6</v>
      </c>
      <c r="AD44" s="21"/>
      <c r="AE44" s="20">
        <v>5</v>
      </c>
      <c r="AF44" s="7">
        <v>3</v>
      </c>
      <c r="AG44" s="21">
        <v>2</v>
      </c>
      <c r="AH44" s="20">
        <f t="shared" si="16"/>
        <v>5</v>
      </c>
      <c r="AI44" s="7">
        <v>4</v>
      </c>
      <c r="AJ44" s="21">
        <v>1</v>
      </c>
      <c r="AK44" s="20">
        <f t="shared" si="17"/>
        <v>9</v>
      </c>
      <c r="AL44" s="7">
        <v>8</v>
      </c>
      <c r="AM44" s="21">
        <v>1</v>
      </c>
      <c r="AN44" s="20"/>
      <c r="AO44" s="7" t="s">
        <v>23</v>
      </c>
      <c r="AP44" s="21" t="s">
        <v>23</v>
      </c>
      <c r="AQ44" s="20" t="s">
        <v>31</v>
      </c>
      <c r="AR44" s="7"/>
      <c r="AS44" s="21"/>
      <c r="AT44" s="20"/>
      <c r="AU44" s="7"/>
      <c r="AV44" s="21"/>
      <c r="AW44" s="20"/>
      <c r="AX44" s="7">
        <f t="shared" si="18"/>
        <v>0</v>
      </c>
      <c r="AY44" s="21"/>
      <c r="AZ44" s="20"/>
      <c r="BA44" s="7"/>
      <c r="BB44" s="21"/>
      <c r="BC44" s="20"/>
      <c r="BD44" s="7"/>
      <c r="BE44" s="21"/>
      <c r="BF44" s="20"/>
      <c r="BG44" s="7"/>
      <c r="BH44" s="21"/>
      <c r="BI44" s="20"/>
      <c r="BJ44" s="7"/>
      <c r="BK44" s="21"/>
      <c r="BL44" s="20"/>
      <c r="BM44" s="7"/>
      <c r="BN44" s="21"/>
    </row>
    <row r="45" spans="1:262" x14ac:dyDescent="0.2">
      <c r="A45" s="6" t="s">
        <v>37</v>
      </c>
      <c r="B45" s="3" t="s">
        <v>47</v>
      </c>
      <c r="C45" s="3" t="s">
        <v>47</v>
      </c>
      <c r="D45" s="20">
        <v>21</v>
      </c>
      <c r="E45" s="20">
        <v>15</v>
      </c>
      <c r="F45" s="20">
        <v>6</v>
      </c>
      <c r="G45" s="20">
        <v>21</v>
      </c>
      <c r="H45" s="7">
        <v>14</v>
      </c>
      <c r="I45" s="77">
        <v>7</v>
      </c>
      <c r="J45" s="20">
        <v>41</v>
      </c>
      <c r="K45" s="7">
        <v>33</v>
      </c>
      <c r="L45" s="21">
        <v>8</v>
      </c>
      <c r="M45" s="20">
        <v>32</v>
      </c>
      <c r="N45" s="7">
        <v>25</v>
      </c>
      <c r="O45" s="21">
        <v>7</v>
      </c>
      <c r="P45" s="20">
        <v>17</v>
      </c>
      <c r="Q45" s="7">
        <v>13</v>
      </c>
      <c r="R45" s="21">
        <v>4</v>
      </c>
      <c r="S45" s="20">
        <f t="shared" ref="S45:S52" si="19">SUM(T45+U45)</f>
        <v>16</v>
      </c>
      <c r="T45" s="7">
        <v>13</v>
      </c>
      <c r="U45" s="21">
        <v>3</v>
      </c>
      <c r="V45" s="20">
        <f t="shared" si="1"/>
        <v>18</v>
      </c>
      <c r="W45" s="7">
        <v>12</v>
      </c>
      <c r="X45" s="21">
        <v>6</v>
      </c>
      <c r="Y45" s="20">
        <f t="shared" si="14"/>
        <v>41</v>
      </c>
      <c r="Z45" s="7">
        <v>37</v>
      </c>
      <c r="AA45" s="21">
        <v>4</v>
      </c>
      <c r="AB45" s="20">
        <f t="shared" si="15"/>
        <v>32</v>
      </c>
      <c r="AC45" s="7">
        <v>31</v>
      </c>
      <c r="AD45" s="21">
        <v>1</v>
      </c>
      <c r="AE45" s="20">
        <f>SUM(AF45+AG45)</f>
        <v>32</v>
      </c>
      <c r="AF45" s="7">
        <v>31</v>
      </c>
      <c r="AG45" s="21">
        <v>1</v>
      </c>
      <c r="AH45" s="20">
        <f t="shared" si="16"/>
        <v>21</v>
      </c>
      <c r="AI45" s="31">
        <v>17</v>
      </c>
      <c r="AJ45" s="32">
        <v>4</v>
      </c>
      <c r="AK45" s="20">
        <f t="shared" si="17"/>
        <v>0</v>
      </c>
      <c r="AL45" s="7"/>
      <c r="AM45" s="21"/>
      <c r="AN45" s="20">
        <v>23</v>
      </c>
      <c r="AO45" s="7">
        <v>20</v>
      </c>
      <c r="AP45" s="21">
        <v>3</v>
      </c>
      <c r="AQ45" s="20">
        <v>26</v>
      </c>
      <c r="AR45" s="7">
        <v>26</v>
      </c>
      <c r="AS45" s="21">
        <v>0</v>
      </c>
      <c r="AT45" s="20"/>
      <c r="AU45" s="7"/>
      <c r="AV45" s="21"/>
      <c r="AW45" s="20"/>
      <c r="AX45" s="7">
        <f t="shared" si="18"/>
        <v>0</v>
      </c>
      <c r="AY45" s="21"/>
      <c r="AZ45" s="20"/>
      <c r="BA45" s="7"/>
      <c r="BB45" s="21"/>
      <c r="BC45" s="20"/>
      <c r="BD45" s="7"/>
      <c r="BE45" s="21"/>
      <c r="BF45" s="20"/>
      <c r="BG45" s="7"/>
      <c r="BH45" s="21"/>
      <c r="BI45" s="20"/>
      <c r="BJ45" s="7"/>
      <c r="BK45" s="21"/>
      <c r="BL45" s="20"/>
      <c r="BM45" s="7"/>
      <c r="BN45" s="21"/>
    </row>
    <row r="46" spans="1:262" x14ac:dyDescent="0.2">
      <c r="A46" s="6" t="s">
        <v>2</v>
      </c>
      <c r="B46" s="3" t="s">
        <v>29</v>
      </c>
      <c r="C46" s="6" t="s">
        <v>101</v>
      </c>
      <c r="D46" s="20">
        <v>11</v>
      </c>
      <c r="E46" s="20">
        <v>7</v>
      </c>
      <c r="F46" s="20">
        <v>4</v>
      </c>
      <c r="G46" s="20">
        <v>9</v>
      </c>
      <c r="H46" s="7">
        <v>5</v>
      </c>
      <c r="I46" s="77">
        <v>4</v>
      </c>
      <c r="J46" s="20">
        <v>4</v>
      </c>
      <c r="K46" s="7">
        <v>3</v>
      </c>
      <c r="L46" s="21">
        <v>1</v>
      </c>
      <c r="M46" s="20">
        <v>9</v>
      </c>
      <c r="N46" s="7">
        <v>5</v>
      </c>
      <c r="O46" s="21">
        <v>4</v>
      </c>
      <c r="P46" s="20">
        <v>11</v>
      </c>
      <c r="Q46" s="7">
        <v>8</v>
      </c>
      <c r="R46" s="21">
        <v>3</v>
      </c>
      <c r="S46" s="20">
        <f t="shared" si="19"/>
        <v>3</v>
      </c>
      <c r="T46" s="7">
        <v>1</v>
      </c>
      <c r="U46" s="21">
        <v>2</v>
      </c>
      <c r="V46" s="20">
        <f t="shared" si="1"/>
        <v>5</v>
      </c>
      <c r="W46" s="7">
        <v>4</v>
      </c>
      <c r="X46" s="21">
        <v>1</v>
      </c>
      <c r="Y46" s="20">
        <f t="shared" si="14"/>
        <v>5</v>
      </c>
      <c r="Z46" s="7">
        <v>5</v>
      </c>
      <c r="AA46" s="21"/>
      <c r="AB46" s="20">
        <f t="shared" si="15"/>
        <v>9</v>
      </c>
      <c r="AC46" s="7">
        <v>8</v>
      </c>
      <c r="AD46" s="21">
        <v>1</v>
      </c>
      <c r="AE46" s="20">
        <f>SUM(AF46+AG46)</f>
        <v>11</v>
      </c>
      <c r="AF46" s="7">
        <v>8</v>
      </c>
      <c r="AG46" s="21">
        <v>3</v>
      </c>
      <c r="AH46" s="20">
        <f t="shared" si="16"/>
        <v>13</v>
      </c>
      <c r="AI46" s="7">
        <v>13</v>
      </c>
      <c r="AJ46" s="21"/>
      <c r="AK46" s="20">
        <f t="shared" si="17"/>
        <v>10</v>
      </c>
      <c r="AL46" s="7">
        <v>7</v>
      </c>
      <c r="AM46" s="21">
        <v>3</v>
      </c>
      <c r="AN46" s="20">
        <v>13</v>
      </c>
      <c r="AO46" s="7">
        <v>10</v>
      </c>
      <c r="AP46" s="21">
        <v>3</v>
      </c>
      <c r="AQ46" s="20" t="s">
        <v>31</v>
      </c>
      <c r="AR46" s="7"/>
      <c r="AS46" s="21"/>
      <c r="AT46" s="20"/>
      <c r="AU46" s="7"/>
      <c r="AV46" s="21"/>
      <c r="AW46" s="20"/>
      <c r="AX46" s="7">
        <f t="shared" si="18"/>
        <v>0</v>
      </c>
      <c r="AY46" s="21"/>
      <c r="AZ46" s="20"/>
      <c r="BA46" s="7"/>
      <c r="BB46" s="21"/>
      <c r="BC46" s="20"/>
      <c r="BD46" s="7"/>
      <c r="BE46" s="21"/>
      <c r="BF46" s="20"/>
      <c r="BG46" s="7"/>
      <c r="BH46" s="21"/>
      <c r="BI46" s="20"/>
      <c r="BJ46" s="7"/>
      <c r="BK46" s="21"/>
      <c r="BL46" s="20"/>
      <c r="BM46" s="7"/>
      <c r="BN46" s="21"/>
    </row>
    <row r="47" spans="1:262" x14ac:dyDescent="0.2">
      <c r="A47" s="3" t="s">
        <v>36</v>
      </c>
      <c r="B47" s="4" t="s">
        <v>58</v>
      </c>
      <c r="C47" s="4" t="s">
        <v>58</v>
      </c>
      <c r="D47" s="20">
        <v>5</v>
      </c>
      <c r="E47" s="20">
        <v>5</v>
      </c>
      <c r="F47" s="20">
        <v>0</v>
      </c>
      <c r="G47" s="20">
        <v>10</v>
      </c>
      <c r="H47" s="7">
        <v>6</v>
      </c>
      <c r="I47" s="77">
        <v>4</v>
      </c>
      <c r="J47" s="20">
        <v>11</v>
      </c>
      <c r="K47" s="7">
        <v>8</v>
      </c>
      <c r="L47" s="21">
        <v>3</v>
      </c>
      <c r="M47" s="20">
        <v>11</v>
      </c>
      <c r="N47" s="7">
        <v>9</v>
      </c>
      <c r="O47" s="21">
        <v>2</v>
      </c>
      <c r="P47" s="20">
        <v>7</v>
      </c>
      <c r="Q47" s="7">
        <v>5</v>
      </c>
      <c r="R47" s="21">
        <v>2</v>
      </c>
      <c r="S47" s="20">
        <f t="shared" si="19"/>
        <v>5</v>
      </c>
      <c r="T47" s="7">
        <v>5</v>
      </c>
      <c r="U47" s="21">
        <v>0</v>
      </c>
      <c r="V47" s="20">
        <f t="shared" si="1"/>
        <v>5</v>
      </c>
      <c r="W47" s="7">
        <v>2</v>
      </c>
      <c r="X47" s="21">
        <v>3</v>
      </c>
      <c r="Y47" s="20">
        <f t="shared" si="14"/>
        <v>0</v>
      </c>
      <c r="Z47" s="7"/>
      <c r="AA47" s="21"/>
      <c r="AB47" s="20">
        <f t="shared" si="15"/>
        <v>0</v>
      </c>
      <c r="AC47" s="7"/>
      <c r="AD47" s="21"/>
      <c r="AE47" s="20">
        <f>SUM(AF47+AG47)</f>
        <v>1</v>
      </c>
      <c r="AF47" s="7">
        <v>1</v>
      </c>
      <c r="AG47" s="21"/>
      <c r="AH47" s="20"/>
      <c r="AI47" s="7"/>
      <c r="AJ47" s="21"/>
      <c r="AK47" s="20"/>
      <c r="AL47" s="7"/>
      <c r="AM47" s="21"/>
      <c r="AN47" s="20"/>
      <c r="AO47" s="7"/>
      <c r="AP47" s="21"/>
      <c r="AQ47" s="20"/>
      <c r="AR47" s="7"/>
      <c r="AS47" s="21"/>
      <c r="AT47" s="20"/>
      <c r="AU47" s="7"/>
      <c r="AV47" s="21"/>
      <c r="AW47" s="20"/>
      <c r="AX47" s="7"/>
      <c r="AY47" s="21"/>
      <c r="AZ47" s="20"/>
      <c r="BA47" s="7"/>
      <c r="BB47" s="21"/>
      <c r="BC47" s="20"/>
      <c r="BD47" s="7"/>
      <c r="BE47" s="21"/>
      <c r="BF47" s="20"/>
      <c r="BG47" s="7"/>
      <c r="BH47" s="21"/>
      <c r="BI47" s="20"/>
      <c r="BJ47" s="7"/>
      <c r="BK47" s="21"/>
      <c r="BL47" s="20"/>
      <c r="BM47" s="7"/>
      <c r="BN47" s="21"/>
    </row>
    <row r="48" spans="1:262" x14ac:dyDescent="0.2">
      <c r="A48" s="6" t="s">
        <v>37</v>
      </c>
      <c r="B48" s="54" t="s">
        <v>70</v>
      </c>
      <c r="C48" s="6" t="s">
        <v>75</v>
      </c>
      <c r="D48" s="20">
        <v>14</v>
      </c>
      <c r="E48" s="20">
        <v>9</v>
      </c>
      <c r="F48" s="20">
        <v>5</v>
      </c>
      <c r="G48" s="39">
        <v>21</v>
      </c>
      <c r="H48" s="38">
        <v>14</v>
      </c>
      <c r="I48" s="79">
        <v>7</v>
      </c>
      <c r="J48" s="39">
        <v>11</v>
      </c>
      <c r="K48" s="38">
        <v>7</v>
      </c>
      <c r="L48" s="40">
        <v>4</v>
      </c>
      <c r="M48" s="39">
        <v>16</v>
      </c>
      <c r="N48" s="38">
        <v>11</v>
      </c>
      <c r="O48" s="40">
        <v>5</v>
      </c>
      <c r="P48" s="39">
        <v>18</v>
      </c>
      <c r="Q48" s="38">
        <v>12</v>
      </c>
      <c r="R48" s="40">
        <v>6</v>
      </c>
      <c r="S48" s="39">
        <f t="shared" si="19"/>
        <v>21</v>
      </c>
      <c r="T48" s="38">
        <v>18</v>
      </c>
      <c r="U48" s="40">
        <v>3</v>
      </c>
      <c r="V48" s="44"/>
      <c r="W48" s="47"/>
      <c r="X48" s="48"/>
      <c r="Y48" s="44"/>
      <c r="Z48" s="47"/>
      <c r="AA48" s="48"/>
      <c r="AB48" s="44"/>
      <c r="AC48" s="47"/>
      <c r="AD48" s="48"/>
      <c r="AE48" s="20"/>
      <c r="AF48" s="7"/>
      <c r="AG48" s="21"/>
      <c r="AH48" s="20"/>
      <c r="AI48" s="7"/>
      <c r="AJ48" s="21"/>
      <c r="AK48" s="20"/>
      <c r="AL48" s="7"/>
      <c r="AM48" s="21"/>
      <c r="AN48" s="20"/>
      <c r="AO48" s="7"/>
      <c r="AP48" s="21"/>
      <c r="AQ48" s="20"/>
      <c r="AR48" s="7"/>
      <c r="AS48" s="21"/>
      <c r="AT48" s="20"/>
      <c r="AU48" s="7"/>
      <c r="AV48" s="21"/>
      <c r="AW48" s="20"/>
      <c r="AX48" s="7"/>
      <c r="AY48" s="21"/>
      <c r="AZ48" s="20"/>
      <c r="BA48" s="7"/>
      <c r="BB48" s="21"/>
      <c r="BC48" s="20"/>
      <c r="BD48" s="7"/>
      <c r="BE48" s="21"/>
      <c r="BF48" s="20"/>
      <c r="BG48" s="7"/>
      <c r="BH48" s="21"/>
      <c r="BI48" s="20"/>
      <c r="BJ48" s="7"/>
      <c r="BK48" s="21"/>
      <c r="BL48" s="20"/>
      <c r="BM48" s="7"/>
      <c r="BN48" s="21"/>
    </row>
    <row r="49" spans="1:66" x14ac:dyDescent="0.2">
      <c r="A49" s="6" t="s">
        <v>46</v>
      </c>
      <c r="B49" s="54" t="s">
        <v>70</v>
      </c>
      <c r="C49" s="6" t="s">
        <v>69</v>
      </c>
      <c r="D49" s="20">
        <v>12</v>
      </c>
      <c r="E49" s="20">
        <v>11</v>
      </c>
      <c r="F49" s="20">
        <v>1</v>
      </c>
      <c r="G49" s="20">
        <v>10</v>
      </c>
      <c r="H49" s="7">
        <v>9</v>
      </c>
      <c r="I49" s="77">
        <v>1</v>
      </c>
      <c r="J49" s="20">
        <v>9</v>
      </c>
      <c r="K49" s="7">
        <v>4</v>
      </c>
      <c r="L49" s="21">
        <v>5</v>
      </c>
      <c r="M49" s="20">
        <v>12</v>
      </c>
      <c r="N49" s="7">
        <v>11</v>
      </c>
      <c r="O49" s="21">
        <v>1</v>
      </c>
      <c r="P49" s="20">
        <v>8</v>
      </c>
      <c r="Q49" s="7">
        <v>8</v>
      </c>
      <c r="R49" s="21">
        <v>0</v>
      </c>
      <c r="S49" s="20">
        <f t="shared" si="19"/>
        <v>11</v>
      </c>
      <c r="T49" s="7">
        <v>8</v>
      </c>
      <c r="U49" s="21">
        <v>3</v>
      </c>
      <c r="V49" s="20">
        <f>SUM(W49+X49)</f>
        <v>13</v>
      </c>
      <c r="W49" s="7">
        <v>12</v>
      </c>
      <c r="X49" s="21">
        <v>1</v>
      </c>
      <c r="Y49" s="20"/>
      <c r="Z49" s="7"/>
      <c r="AA49" s="21"/>
      <c r="AB49" s="20"/>
      <c r="AC49" s="7"/>
      <c r="AD49" s="21"/>
      <c r="AE49" s="20"/>
      <c r="AF49" s="7"/>
      <c r="AG49" s="21"/>
      <c r="AH49" s="20"/>
      <c r="AI49" s="7"/>
      <c r="AJ49" s="21"/>
      <c r="AK49" s="20"/>
      <c r="AL49" s="7"/>
      <c r="AM49" s="21"/>
      <c r="AN49" s="20"/>
      <c r="AO49" s="7"/>
      <c r="AP49" s="21"/>
      <c r="AQ49" s="20"/>
      <c r="AR49" s="7"/>
      <c r="AS49" s="21"/>
      <c r="AT49" s="20"/>
      <c r="AU49" s="7"/>
      <c r="AV49" s="21"/>
      <c r="AW49" s="20"/>
      <c r="AX49" s="7"/>
      <c r="AY49" s="21"/>
      <c r="AZ49" s="20"/>
      <c r="BA49" s="7"/>
      <c r="BB49" s="21"/>
      <c r="BC49" s="20"/>
      <c r="BD49" s="7"/>
      <c r="BE49" s="21"/>
      <c r="BF49" s="20"/>
      <c r="BG49" s="7"/>
      <c r="BH49" s="21"/>
      <c r="BI49" s="20"/>
      <c r="BJ49" s="7"/>
      <c r="BK49" s="21"/>
      <c r="BL49" s="20"/>
      <c r="BM49" s="7"/>
      <c r="BN49" s="21"/>
    </row>
    <row r="50" spans="1:66" x14ac:dyDescent="0.2">
      <c r="A50" s="3" t="s">
        <v>37</v>
      </c>
      <c r="B50" s="3" t="s">
        <v>70</v>
      </c>
      <c r="C50" s="4" t="s">
        <v>93</v>
      </c>
      <c r="D50" s="20">
        <v>31</v>
      </c>
      <c r="E50" s="20">
        <v>24</v>
      </c>
      <c r="F50" s="20">
        <v>7</v>
      </c>
      <c r="G50" s="20">
        <v>21</v>
      </c>
      <c r="H50" s="7">
        <v>13</v>
      </c>
      <c r="I50" s="77">
        <v>8</v>
      </c>
      <c r="J50" s="20">
        <v>23</v>
      </c>
      <c r="K50" s="7">
        <v>18</v>
      </c>
      <c r="L50" s="21">
        <v>5</v>
      </c>
      <c r="M50" s="44"/>
      <c r="N50" s="47"/>
      <c r="O50" s="48"/>
      <c r="P50" s="44"/>
      <c r="Q50" s="47"/>
      <c r="R50" s="48"/>
      <c r="S50" s="44"/>
      <c r="T50" s="47"/>
      <c r="U50" s="48"/>
      <c r="V50" s="44"/>
      <c r="W50" s="47"/>
      <c r="X50" s="48"/>
      <c r="Y50" s="44"/>
      <c r="Z50" s="47"/>
      <c r="AA50" s="48"/>
      <c r="AB50" s="44"/>
      <c r="AC50" s="47"/>
      <c r="AD50" s="48"/>
      <c r="AE50" s="44"/>
      <c r="AF50" s="47"/>
      <c r="AG50" s="48"/>
      <c r="AH50" s="44"/>
      <c r="AI50" s="47"/>
      <c r="AJ50" s="48"/>
      <c r="AK50" s="44"/>
      <c r="AL50" s="44"/>
      <c r="AM50" s="44"/>
      <c r="AN50" s="44"/>
      <c r="AO50" s="47"/>
      <c r="AP50" s="48"/>
      <c r="AQ50" s="44"/>
      <c r="AR50" s="47"/>
      <c r="AS50" s="48"/>
      <c r="AT50" s="44">
        <f t="shared" ref="AT50:BB52" si="20">SUM(AU50+AV50)</f>
        <v>0</v>
      </c>
      <c r="AU50" s="47">
        <f t="shared" si="20"/>
        <v>0</v>
      </c>
      <c r="AV50" s="48">
        <f t="shared" si="20"/>
        <v>0</v>
      </c>
      <c r="AW50" s="44">
        <f t="shared" si="20"/>
        <v>0</v>
      </c>
      <c r="AX50" s="47">
        <f t="shared" si="20"/>
        <v>0</v>
      </c>
      <c r="AY50" s="48">
        <f t="shared" si="20"/>
        <v>0</v>
      </c>
      <c r="AZ50" s="44">
        <f t="shared" si="20"/>
        <v>0</v>
      </c>
      <c r="BA50" s="47">
        <f t="shared" si="20"/>
        <v>0</v>
      </c>
      <c r="BB50" s="48">
        <f t="shared" si="20"/>
        <v>0</v>
      </c>
      <c r="BC50" s="44">
        <f t="shared" ref="BC50:BL52" si="21">SUM(BD50+BE50)</f>
        <v>0</v>
      </c>
      <c r="BD50" s="47">
        <f t="shared" si="21"/>
        <v>0</v>
      </c>
      <c r="BE50" s="48">
        <f t="shared" si="21"/>
        <v>0</v>
      </c>
      <c r="BF50" s="44">
        <f t="shared" si="21"/>
        <v>0</v>
      </c>
      <c r="BG50" s="47">
        <f t="shared" si="21"/>
        <v>0</v>
      </c>
      <c r="BH50" s="48">
        <f t="shared" si="21"/>
        <v>0</v>
      </c>
      <c r="BI50" s="44">
        <f t="shared" si="21"/>
        <v>0</v>
      </c>
      <c r="BJ50" s="47">
        <f t="shared" si="21"/>
        <v>0</v>
      </c>
      <c r="BK50" s="48">
        <f t="shared" si="21"/>
        <v>0</v>
      </c>
      <c r="BL50" s="44">
        <f t="shared" si="21"/>
        <v>0</v>
      </c>
      <c r="BM50" s="47">
        <f t="shared" ref="BM50:BN52" si="22">SUM(BN50+BO50)</f>
        <v>0</v>
      </c>
      <c r="BN50" s="48">
        <f t="shared" si="22"/>
        <v>0</v>
      </c>
    </row>
    <row r="51" spans="1:66" x14ac:dyDescent="0.2">
      <c r="A51" s="3" t="s">
        <v>37</v>
      </c>
      <c r="B51" s="3" t="s">
        <v>70</v>
      </c>
      <c r="C51" s="4" t="s">
        <v>87</v>
      </c>
      <c r="D51" s="20">
        <v>4</v>
      </c>
      <c r="E51" s="20">
        <v>3</v>
      </c>
      <c r="F51" s="20">
        <v>1</v>
      </c>
      <c r="G51" s="25">
        <v>3</v>
      </c>
      <c r="H51" s="26">
        <v>0</v>
      </c>
      <c r="I51" s="80">
        <v>3</v>
      </c>
      <c r="J51" s="25">
        <v>6</v>
      </c>
      <c r="K51" s="26">
        <v>4</v>
      </c>
      <c r="L51" s="27">
        <v>2</v>
      </c>
      <c r="M51" s="25">
        <v>10</v>
      </c>
      <c r="N51" s="26">
        <v>6</v>
      </c>
      <c r="O51" s="27">
        <v>4</v>
      </c>
      <c r="P51" s="49"/>
      <c r="Q51" s="50"/>
      <c r="R51" s="51"/>
      <c r="S51" s="49"/>
      <c r="T51" s="50"/>
      <c r="U51" s="51"/>
      <c r="V51" s="49"/>
      <c r="W51" s="50"/>
      <c r="X51" s="51"/>
      <c r="Y51" s="49"/>
      <c r="Z51" s="50"/>
      <c r="AA51" s="51"/>
      <c r="AB51" s="49"/>
      <c r="AC51" s="50"/>
      <c r="AD51" s="51"/>
      <c r="AE51" s="49"/>
      <c r="AF51" s="50"/>
      <c r="AG51" s="51"/>
      <c r="AH51" s="49"/>
      <c r="AI51" s="50"/>
      <c r="AJ51" s="51"/>
      <c r="AK51" s="49"/>
      <c r="AL51" s="50"/>
      <c r="AM51" s="51"/>
      <c r="AN51" s="49"/>
      <c r="AO51" s="50"/>
      <c r="AP51" s="51"/>
      <c r="AQ51" s="49"/>
      <c r="AR51" s="50"/>
      <c r="AS51" s="51"/>
      <c r="AT51" s="49">
        <f t="shared" si="20"/>
        <v>0</v>
      </c>
      <c r="AU51" s="50">
        <f t="shared" si="20"/>
        <v>0</v>
      </c>
      <c r="AV51" s="51">
        <f t="shared" si="20"/>
        <v>0</v>
      </c>
      <c r="AW51" s="49">
        <f t="shared" si="20"/>
        <v>0</v>
      </c>
      <c r="AX51" s="50">
        <f t="shared" si="20"/>
        <v>0</v>
      </c>
      <c r="AY51" s="51">
        <f t="shared" si="20"/>
        <v>0</v>
      </c>
      <c r="AZ51" s="49">
        <f t="shared" si="20"/>
        <v>0</v>
      </c>
      <c r="BA51" s="50">
        <f t="shared" si="20"/>
        <v>0</v>
      </c>
      <c r="BB51" s="51">
        <f t="shared" si="20"/>
        <v>0</v>
      </c>
      <c r="BC51" s="49">
        <f t="shared" si="21"/>
        <v>0</v>
      </c>
      <c r="BD51" s="50">
        <f t="shared" si="21"/>
        <v>0</v>
      </c>
      <c r="BE51" s="51">
        <f t="shared" si="21"/>
        <v>0</v>
      </c>
      <c r="BF51" s="49">
        <f t="shared" si="21"/>
        <v>0</v>
      </c>
      <c r="BG51" s="50">
        <f t="shared" si="21"/>
        <v>0</v>
      </c>
      <c r="BH51" s="51">
        <f t="shared" si="21"/>
        <v>0</v>
      </c>
      <c r="BI51" s="49">
        <f t="shared" si="21"/>
        <v>0</v>
      </c>
      <c r="BJ51" s="50">
        <f t="shared" si="21"/>
        <v>0</v>
      </c>
      <c r="BK51" s="51">
        <f t="shared" si="21"/>
        <v>0</v>
      </c>
      <c r="BL51" s="49">
        <f t="shared" si="21"/>
        <v>0</v>
      </c>
      <c r="BM51" s="50">
        <f t="shared" si="22"/>
        <v>0</v>
      </c>
      <c r="BN51" s="51">
        <f t="shared" si="22"/>
        <v>0</v>
      </c>
    </row>
    <row r="52" spans="1:66" x14ac:dyDescent="0.2">
      <c r="A52" s="3" t="s">
        <v>37</v>
      </c>
      <c r="B52" s="3" t="s">
        <v>70</v>
      </c>
      <c r="C52" s="4" t="s">
        <v>83</v>
      </c>
      <c r="D52" s="20">
        <v>2</v>
      </c>
      <c r="E52" s="20">
        <v>1</v>
      </c>
      <c r="F52" s="20">
        <v>1</v>
      </c>
      <c r="G52" s="25" t="s">
        <v>86</v>
      </c>
      <c r="H52" s="26"/>
      <c r="I52" s="80"/>
      <c r="J52" s="25">
        <v>5</v>
      </c>
      <c r="K52" s="26">
        <v>3</v>
      </c>
      <c r="L52" s="27">
        <v>2</v>
      </c>
      <c r="M52" s="25">
        <v>2</v>
      </c>
      <c r="N52" s="26">
        <v>2</v>
      </c>
      <c r="O52" s="27"/>
      <c r="P52" s="25">
        <v>7</v>
      </c>
      <c r="Q52" s="26">
        <v>5</v>
      </c>
      <c r="R52" s="27">
        <v>2</v>
      </c>
      <c r="S52" s="49"/>
      <c r="T52" s="50"/>
      <c r="U52" s="51"/>
      <c r="V52" s="49"/>
      <c r="W52" s="50"/>
      <c r="X52" s="51"/>
      <c r="Y52" s="44"/>
      <c r="Z52" s="47"/>
      <c r="AA52" s="48"/>
      <c r="AB52" s="44"/>
      <c r="AC52" s="47"/>
      <c r="AD52" s="48"/>
      <c r="AE52" s="44"/>
      <c r="AF52" s="47"/>
      <c r="AG52" s="48"/>
      <c r="AH52" s="44"/>
      <c r="AI52" s="47"/>
      <c r="AJ52" s="48"/>
      <c r="AK52" s="44"/>
      <c r="AL52" s="47"/>
      <c r="AM52" s="48"/>
      <c r="AN52" s="44"/>
      <c r="AO52" s="47"/>
      <c r="AP52" s="48"/>
      <c r="AQ52" s="44"/>
      <c r="AR52" s="47"/>
      <c r="AS52" s="48"/>
      <c r="AT52" s="44">
        <f t="shared" si="20"/>
        <v>0</v>
      </c>
      <c r="AU52" s="47">
        <f t="shared" si="20"/>
        <v>0</v>
      </c>
      <c r="AV52" s="48">
        <f t="shared" si="20"/>
        <v>0</v>
      </c>
      <c r="AW52" s="44">
        <f t="shared" si="20"/>
        <v>0</v>
      </c>
      <c r="AX52" s="47">
        <f t="shared" si="20"/>
        <v>0</v>
      </c>
      <c r="AY52" s="48">
        <f t="shared" si="20"/>
        <v>0</v>
      </c>
      <c r="AZ52" s="44">
        <f t="shared" si="20"/>
        <v>0</v>
      </c>
      <c r="BA52" s="47">
        <f t="shared" si="20"/>
        <v>0</v>
      </c>
      <c r="BB52" s="48">
        <f t="shared" si="20"/>
        <v>0</v>
      </c>
      <c r="BC52" s="44">
        <f t="shared" si="21"/>
        <v>0</v>
      </c>
      <c r="BD52" s="47">
        <f t="shared" si="21"/>
        <v>0</v>
      </c>
      <c r="BE52" s="48">
        <f t="shared" si="21"/>
        <v>0</v>
      </c>
      <c r="BF52" s="44">
        <f t="shared" si="21"/>
        <v>0</v>
      </c>
      <c r="BG52" s="47">
        <f t="shared" si="21"/>
        <v>0</v>
      </c>
      <c r="BH52" s="48">
        <f t="shared" si="21"/>
        <v>0</v>
      </c>
      <c r="BI52" s="44">
        <f t="shared" si="21"/>
        <v>0</v>
      </c>
      <c r="BJ52" s="47">
        <f t="shared" si="21"/>
        <v>0</v>
      </c>
      <c r="BK52" s="48">
        <f t="shared" si="21"/>
        <v>0</v>
      </c>
      <c r="BL52" s="44">
        <f t="shared" si="21"/>
        <v>0</v>
      </c>
      <c r="BM52" s="47">
        <f t="shared" si="22"/>
        <v>0</v>
      </c>
      <c r="BN52" s="48">
        <f t="shared" si="22"/>
        <v>0</v>
      </c>
    </row>
    <row r="53" spans="1:66" x14ac:dyDescent="0.2">
      <c r="A53" s="6" t="s">
        <v>37</v>
      </c>
      <c r="B53" s="3" t="s">
        <v>70</v>
      </c>
      <c r="C53" s="3" t="s">
        <v>76</v>
      </c>
      <c r="D53" s="20" t="s">
        <v>86</v>
      </c>
      <c r="E53" s="20">
        <v>0</v>
      </c>
      <c r="F53" s="20">
        <v>0</v>
      </c>
      <c r="G53" s="20">
        <v>6</v>
      </c>
      <c r="H53" s="7">
        <v>4</v>
      </c>
      <c r="I53" s="77">
        <v>2</v>
      </c>
      <c r="J53" s="20">
        <v>3</v>
      </c>
      <c r="K53" s="7">
        <v>1</v>
      </c>
      <c r="L53" s="21">
        <v>2</v>
      </c>
      <c r="M53" s="20">
        <v>1</v>
      </c>
      <c r="N53" s="7">
        <v>1</v>
      </c>
      <c r="O53" s="21"/>
      <c r="P53" s="25">
        <v>1</v>
      </c>
      <c r="Q53" s="26">
        <v>1</v>
      </c>
      <c r="R53" s="27"/>
      <c r="S53" s="49"/>
      <c r="T53" s="50"/>
      <c r="U53" s="51"/>
      <c r="V53" s="20"/>
      <c r="W53" s="7"/>
      <c r="X53" s="21"/>
      <c r="Y53" s="20"/>
      <c r="Z53" s="7"/>
      <c r="AA53" s="21"/>
      <c r="AB53" s="20"/>
      <c r="AC53" s="7"/>
      <c r="AD53" s="21"/>
      <c r="AE53" s="20"/>
      <c r="AF53" s="7"/>
      <c r="AG53" s="21"/>
      <c r="AH53" s="20"/>
      <c r="AI53" s="31"/>
      <c r="AJ53" s="32"/>
      <c r="AK53" s="20"/>
      <c r="AL53" s="7"/>
      <c r="AM53" s="21"/>
      <c r="AN53" s="20"/>
      <c r="AO53" s="7"/>
      <c r="AP53" s="21"/>
      <c r="AQ53" s="20"/>
      <c r="AR53" s="7"/>
      <c r="AS53" s="21"/>
      <c r="AT53" s="20"/>
      <c r="AU53" s="7"/>
      <c r="AV53" s="21"/>
      <c r="AW53" s="20"/>
      <c r="AX53" s="7"/>
      <c r="AY53" s="21"/>
      <c r="AZ53" s="20"/>
      <c r="BA53" s="7"/>
      <c r="BB53" s="21"/>
      <c r="BC53" s="20"/>
      <c r="BD53" s="7"/>
      <c r="BE53" s="21"/>
      <c r="BF53" s="20"/>
      <c r="BG53" s="7"/>
      <c r="BH53" s="21"/>
      <c r="BI53" s="20"/>
      <c r="BJ53" s="7"/>
      <c r="BK53" s="21"/>
      <c r="BL53" s="20"/>
      <c r="BM53" s="7"/>
      <c r="BN53" s="21"/>
    </row>
    <row r="54" spans="1:66" x14ac:dyDescent="0.2">
      <c r="A54" s="6" t="s">
        <v>37</v>
      </c>
      <c r="B54" s="3" t="s">
        <v>70</v>
      </c>
      <c r="C54" s="6" t="s">
        <v>48</v>
      </c>
      <c r="D54" s="20">
        <v>3</v>
      </c>
      <c r="E54" s="20">
        <v>3</v>
      </c>
      <c r="F54" s="20">
        <v>0</v>
      </c>
      <c r="G54" s="20">
        <v>3</v>
      </c>
      <c r="H54" s="7">
        <v>3</v>
      </c>
      <c r="I54" s="77"/>
      <c r="J54" s="20">
        <v>4</v>
      </c>
      <c r="K54" s="7">
        <v>2</v>
      </c>
      <c r="L54" s="21">
        <v>2</v>
      </c>
      <c r="M54" s="20">
        <v>3</v>
      </c>
      <c r="N54" s="7">
        <v>1</v>
      </c>
      <c r="O54" s="21">
        <v>2</v>
      </c>
      <c r="P54" s="20">
        <v>4</v>
      </c>
      <c r="Q54" s="7">
        <v>1</v>
      </c>
      <c r="R54" s="21">
        <v>3</v>
      </c>
      <c r="S54" s="20">
        <f>SUM(T54+U54)</f>
        <v>3</v>
      </c>
      <c r="T54" s="7">
        <v>2</v>
      </c>
      <c r="U54" s="21">
        <v>1</v>
      </c>
      <c r="V54" s="20">
        <f>SUM(W54+X54)</f>
        <v>2</v>
      </c>
      <c r="W54" s="7">
        <v>1</v>
      </c>
      <c r="X54" s="21">
        <v>1</v>
      </c>
      <c r="Y54" s="20">
        <f t="shared" ref="Y54:Y63" si="23">SUM(Z54+AA54)</f>
        <v>10</v>
      </c>
      <c r="Z54" s="7">
        <v>9</v>
      </c>
      <c r="AA54" s="21">
        <v>1</v>
      </c>
      <c r="AB54" s="20">
        <f t="shared" ref="AB54:AB63" si="24">SUM(AC54+AD54)</f>
        <v>11</v>
      </c>
      <c r="AC54" s="7">
        <v>9</v>
      </c>
      <c r="AD54" s="21">
        <v>2</v>
      </c>
      <c r="AE54" s="20">
        <f t="shared" ref="AE54:AE62" si="25">SUM(AF54+AG54)</f>
        <v>6</v>
      </c>
      <c r="AF54" s="7">
        <v>3</v>
      </c>
      <c r="AG54" s="21">
        <v>3</v>
      </c>
      <c r="AH54" s="20">
        <f t="shared" ref="AH54:AH62" si="26">SUM(AI54+AJ54)</f>
        <v>6</v>
      </c>
      <c r="AI54" s="7">
        <v>5</v>
      </c>
      <c r="AJ54" s="21">
        <v>1</v>
      </c>
      <c r="AK54" s="20">
        <f t="shared" ref="AK54:AK62" si="27">SUM(AL54+AM54)</f>
        <v>6</v>
      </c>
      <c r="AL54" s="7">
        <v>5</v>
      </c>
      <c r="AM54" s="21">
        <v>1</v>
      </c>
      <c r="AN54" s="20">
        <v>11</v>
      </c>
      <c r="AO54" s="7">
        <v>11</v>
      </c>
      <c r="AP54" s="21">
        <v>0</v>
      </c>
      <c r="AQ54" s="20">
        <v>9</v>
      </c>
      <c r="AR54" s="7">
        <v>6</v>
      </c>
      <c r="AS54" s="21">
        <v>3</v>
      </c>
      <c r="AT54" s="20"/>
      <c r="AU54" s="7"/>
      <c r="AV54" s="21"/>
      <c r="AW54" s="20"/>
      <c r="AX54" s="7">
        <f>+AW54-AY54</f>
        <v>0</v>
      </c>
      <c r="AY54" s="21"/>
      <c r="AZ54" s="20" t="s">
        <v>3</v>
      </c>
      <c r="BA54" s="7"/>
      <c r="BB54" s="21"/>
      <c r="BC54" s="20">
        <v>8</v>
      </c>
      <c r="BD54" s="7"/>
      <c r="BE54" s="21"/>
      <c r="BF54" s="20"/>
      <c r="BG54" s="7"/>
      <c r="BH54" s="21"/>
      <c r="BI54" s="20"/>
      <c r="BJ54" s="7"/>
      <c r="BK54" s="21"/>
      <c r="BL54" s="20"/>
      <c r="BM54" s="7"/>
      <c r="BN54" s="21"/>
    </row>
    <row r="55" spans="1:66" x14ac:dyDescent="0.2">
      <c r="A55" s="6" t="s">
        <v>37</v>
      </c>
      <c r="B55" s="6" t="s">
        <v>70</v>
      </c>
      <c r="C55" s="6" t="s">
        <v>12</v>
      </c>
      <c r="D55" s="44"/>
      <c r="E55" s="47"/>
      <c r="F55" s="78"/>
      <c r="G55" s="44"/>
      <c r="H55" s="47"/>
      <c r="I55" s="78"/>
      <c r="J55" s="44"/>
      <c r="K55" s="47"/>
      <c r="L55" s="48"/>
      <c r="M55" s="44"/>
      <c r="N55" s="47"/>
      <c r="O55" s="48"/>
      <c r="P55" s="44"/>
      <c r="Q55" s="47"/>
      <c r="R55" s="48"/>
      <c r="S55" s="44">
        <f>SUM(T55+U55)</f>
        <v>0</v>
      </c>
      <c r="T55" s="47"/>
      <c r="U55" s="48"/>
      <c r="V55" s="44">
        <f>SUM(W55+X55)</f>
        <v>0</v>
      </c>
      <c r="W55" s="47"/>
      <c r="X55" s="48"/>
      <c r="Y55" s="44">
        <f t="shared" ref="Y55" si="28">SUM(Z55+AA55)</f>
        <v>0</v>
      </c>
      <c r="Z55" s="47"/>
      <c r="AA55" s="48"/>
      <c r="AB55" s="44">
        <f t="shared" ref="AB55" si="29">SUM(AC55+AD55)</f>
        <v>0</v>
      </c>
      <c r="AC55" s="47"/>
      <c r="AD55" s="48"/>
      <c r="AE55" s="20">
        <f t="shared" ref="AE55" si="30">SUM(AF55+AG55)</f>
        <v>0</v>
      </c>
      <c r="AF55" s="7"/>
      <c r="AG55" s="21"/>
      <c r="AH55" s="20">
        <f t="shared" ref="AH55" si="31">SUM(AI55+AJ55)</f>
        <v>0</v>
      </c>
      <c r="AI55" s="7"/>
      <c r="AJ55" s="21"/>
      <c r="AK55" s="20">
        <f t="shared" ref="AK55" si="32">SUM(AL55+AM55)</f>
        <v>0</v>
      </c>
      <c r="AL55" s="7"/>
      <c r="AM55" s="21"/>
      <c r="AN55" s="20" t="s">
        <v>31</v>
      </c>
      <c r="AO55" s="7"/>
      <c r="AP55" s="21"/>
      <c r="AQ55" s="20" t="s">
        <v>31</v>
      </c>
      <c r="AR55" s="7"/>
      <c r="AS55" s="21"/>
      <c r="AT55" s="20"/>
      <c r="AU55" s="7"/>
      <c r="AV55" s="21"/>
      <c r="AW55" s="20" t="s">
        <v>23</v>
      </c>
      <c r="AX55" s="7"/>
      <c r="AY55" s="21"/>
      <c r="AZ55" s="20">
        <v>3</v>
      </c>
      <c r="BA55" s="7">
        <f>+AZ55-BB55</f>
        <v>3</v>
      </c>
      <c r="BB55" s="21"/>
      <c r="BC55" s="20">
        <v>3</v>
      </c>
      <c r="BD55" s="7"/>
      <c r="BE55" s="21"/>
      <c r="BF55" s="20"/>
      <c r="BG55" s="7"/>
      <c r="BH55" s="21"/>
      <c r="BI55" s="20"/>
      <c r="BJ55" s="7"/>
      <c r="BK55" s="21"/>
      <c r="BL55" s="20"/>
      <c r="BM55" s="7"/>
      <c r="BN55" s="21"/>
    </row>
    <row r="56" spans="1:66" x14ac:dyDescent="0.2">
      <c r="A56" s="6" t="s">
        <v>37</v>
      </c>
      <c r="B56" s="6" t="s">
        <v>70</v>
      </c>
      <c r="C56" s="6" t="s">
        <v>96</v>
      </c>
      <c r="D56" s="20">
        <v>18</v>
      </c>
      <c r="E56" s="20">
        <v>13</v>
      </c>
      <c r="F56" s="20">
        <v>5</v>
      </c>
      <c r="G56" s="20">
        <v>4</v>
      </c>
      <c r="H56" s="7">
        <v>4</v>
      </c>
      <c r="I56" s="77">
        <v>0</v>
      </c>
      <c r="J56" s="20">
        <v>11</v>
      </c>
      <c r="K56" s="7">
        <v>7</v>
      </c>
      <c r="L56" s="21">
        <v>4</v>
      </c>
      <c r="M56" s="44"/>
      <c r="N56" s="47"/>
      <c r="O56" s="48"/>
      <c r="P56" s="44"/>
      <c r="Q56" s="47"/>
      <c r="R56" s="48"/>
      <c r="S56" s="44">
        <f>SUM(T56+U56)</f>
        <v>0</v>
      </c>
      <c r="T56" s="47"/>
      <c r="U56" s="48"/>
      <c r="V56" s="44">
        <f>SUM(W56+X56)</f>
        <v>0</v>
      </c>
      <c r="W56" s="47"/>
      <c r="X56" s="48"/>
      <c r="Y56" s="44">
        <f t="shared" si="23"/>
        <v>0</v>
      </c>
      <c r="Z56" s="47"/>
      <c r="AA56" s="48"/>
      <c r="AB56" s="44">
        <f t="shared" si="24"/>
        <v>0</v>
      </c>
      <c r="AC56" s="47"/>
      <c r="AD56" s="48"/>
      <c r="AE56" s="20">
        <f t="shared" si="25"/>
        <v>0</v>
      </c>
      <c r="AF56" s="7"/>
      <c r="AG56" s="21"/>
      <c r="AH56" s="20">
        <f t="shared" si="26"/>
        <v>0</v>
      </c>
      <c r="AI56" s="7"/>
      <c r="AJ56" s="21"/>
      <c r="AK56" s="20">
        <f t="shared" si="27"/>
        <v>0</v>
      </c>
      <c r="AL56" s="7"/>
      <c r="AM56" s="21"/>
      <c r="AN56" s="20" t="s">
        <v>31</v>
      </c>
      <c r="AO56" s="7"/>
      <c r="AP56" s="21"/>
      <c r="AQ56" s="20" t="s">
        <v>31</v>
      </c>
      <c r="AR56" s="7"/>
      <c r="AS56" s="21"/>
      <c r="AT56" s="20"/>
      <c r="AU56" s="7"/>
      <c r="AV56" s="21"/>
      <c r="AW56" s="20" t="s">
        <v>23</v>
      </c>
      <c r="AX56" s="7"/>
      <c r="AY56" s="21"/>
      <c r="AZ56" s="20">
        <v>3</v>
      </c>
      <c r="BA56" s="7">
        <f>+AZ56-BB56</f>
        <v>3</v>
      </c>
      <c r="BB56" s="21"/>
      <c r="BC56" s="20">
        <v>3</v>
      </c>
      <c r="BD56" s="7"/>
      <c r="BE56" s="21"/>
      <c r="BF56" s="20"/>
      <c r="BG56" s="7"/>
      <c r="BH56" s="21"/>
      <c r="BI56" s="20"/>
      <c r="BJ56" s="7"/>
      <c r="BK56" s="21"/>
      <c r="BL56" s="20"/>
      <c r="BM56" s="7"/>
      <c r="BN56" s="21"/>
    </row>
    <row r="57" spans="1:66" x14ac:dyDescent="0.2">
      <c r="A57" s="3" t="s">
        <v>37</v>
      </c>
      <c r="B57" s="3" t="s">
        <v>70</v>
      </c>
      <c r="C57" s="4" t="s">
        <v>94</v>
      </c>
      <c r="D57" s="20">
        <v>34</v>
      </c>
      <c r="E57" s="20">
        <v>28</v>
      </c>
      <c r="F57" s="20">
        <v>6</v>
      </c>
      <c r="G57" s="25">
        <v>37</v>
      </c>
      <c r="H57" s="26">
        <v>27</v>
      </c>
      <c r="I57" s="80">
        <v>10</v>
      </c>
      <c r="J57" s="25">
        <v>41</v>
      </c>
      <c r="K57" s="26">
        <v>28</v>
      </c>
      <c r="L57" s="27">
        <v>13</v>
      </c>
      <c r="M57" s="49"/>
      <c r="N57" s="50"/>
      <c r="O57" s="51"/>
      <c r="P57" s="49"/>
      <c r="Q57" s="50"/>
      <c r="R57" s="51"/>
      <c r="S57" s="49"/>
      <c r="T57" s="50"/>
      <c r="U57" s="51"/>
      <c r="V57" s="49"/>
      <c r="W57" s="50"/>
      <c r="X57" s="51"/>
      <c r="Y57" s="49"/>
      <c r="Z57" s="50"/>
      <c r="AA57" s="51"/>
      <c r="AB57" s="49"/>
      <c r="AC57" s="50"/>
      <c r="AD57" s="51"/>
      <c r="AE57" s="49"/>
      <c r="AF57" s="50"/>
      <c r="AG57" s="51"/>
      <c r="AH57" s="49"/>
      <c r="AI57" s="50"/>
      <c r="AJ57" s="51"/>
      <c r="AK57" s="49"/>
      <c r="AL57" s="50"/>
      <c r="AM57" s="51"/>
      <c r="AN57" s="49"/>
      <c r="AO57" s="50"/>
      <c r="AP57" s="51"/>
      <c r="AQ57" s="49"/>
      <c r="AR57" s="50"/>
      <c r="AS57" s="51"/>
      <c r="AT57" s="49">
        <f t="shared" ref="AN57:BN57" si="33">SUM(AU57+AV57)</f>
        <v>0</v>
      </c>
      <c r="AU57" s="50">
        <f t="shared" si="33"/>
        <v>0</v>
      </c>
      <c r="AV57" s="51">
        <f t="shared" si="33"/>
        <v>0</v>
      </c>
      <c r="AW57" s="49">
        <f t="shared" si="33"/>
        <v>0</v>
      </c>
      <c r="AX57" s="50">
        <f t="shared" si="33"/>
        <v>0</v>
      </c>
      <c r="AY57" s="51">
        <f t="shared" si="33"/>
        <v>0</v>
      </c>
      <c r="AZ57" s="49">
        <f t="shared" si="33"/>
        <v>0</v>
      </c>
      <c r="BA57" s="50">
        <f t="shared" si="33"/>
        <v>0</v>
      </c>
      <c r="BB57" s="51">
        <f t="shared" si="33"/>
        <v>0</v>
      </c>
      <c r="BC57" s="49">
        <f t="shared" si="33"/>
        <v>0</v>
      </c>
      <c r="BD57" s="50">
        <f t="shared" si="33"/>
        <v>0</v>
      </c>
      <c r="BE57" s="51">
        <f t="shared" si="33"/>
        <v>0</v>
      </c>
      <c r="BF57" s="49">
        <f t="shared" si="33"/>
        <v>0</v>
      </c>
      <c r="BG57" s="50">
        <f t="shared" si="33"/>
        <v>0</v>
      </c>
      <c r="BH57" s="51">
        <f t="shared" si="33"/>
        <v>0</v>
      </c>
      <c r="BI57" s="49">
        <f t="shared" si="33"/>
        <v>0</v>
      </c>
      <c r="BJ57" s="50">
        <f t="shared" si="33"/>
        <v>0</v>
      </c>
      <c r="BK57" s="51">
        <f t="shared" si="33"/>
        <v>0</v>
      </c>
      <c r="BL57" s="49">
        <f t="shared" si="33"/>
        <v>0</v>
      </c>
      <c r="BM57" s="50">
        <f t="shared" si="33"/>
        <v>0</v>
      </c>
      <c r="BN57" s="51">
        <f t="shared" si="33"/>
        <v>0</v>
      </c>
    </row>
    <row r="58" spans="1:66" x14ac:dyDescent="0.2">
      <c r="A58" s="6" t="s">
        <v>37</v>
      </c>
      <c r="B58" s="3" t="s">
        <v>70</v>
      </c>
      <c r="C58" s="3" t="s">
        <v>56</v>
      </c>
      <c r="D58" s="49"/>
      <c r="E58" s="50"/>
      <c r="F58" s="81"/>
      <c r="G58" s="49"/>
      <c r="H58" s="50"/>
      <c r="I58" s="81"/>
      <c r="J58" s="49"/>
      <c r="K58" s="50"/>
      <c r="L58" s="51"/>
      <c r="M58" s="49"/>
      <c r="N58" s="50"/>
      <c r="O58" s="51"/>
      <c r="P58" s="49"/>
      <c r="Q58" s="50"/>
      <c r="R58" s="51"/>
      <c r="S58" s="49"/>
      <c r="T58" s="50"/>
      <c r="U58" s="51"/>
      <c r="V58" s="49"/>
      <c r="W58" s="50"/>
      <c r="X58" s="51"/>
      <c r="Y58" s="25">
        <f t="shared" si="23"/>
        <v>0</v>
      </c>
      <c r="Z58" s="26"/>
      <c r="AA58" s="27"/>
      <c r="AB58" s="25">
        <f t="shared" si="24"/>
        <v>2</v>
      </c>
      <c r="AC58" s="26">
        <v>2</v>
      </c>
      <c r="AD58" s="27"/>
      <c r="AE58" s="25">
        <f t="shared" si="25"/>
        <v>0</v>
      </c>
      <c r="AF58" s="26">
        <v>0</v>
      </c>
      <c r="AG58" s="27"/>
      <c r="AH58" s="25">
        <f t="shared" si="26"/>
        <v>10</v>
      </c>
      <c r="AI58" s="26">
        <v>10</v>
      </c>
      <c r="AJ58" s="27"/>
      <c r="AK58" s="25">
        <f t="shared" si="27"/>
        <v>0</v>
      </c>
      <c r="AL58" s="26"/>
      <c r="AM58" s="27"/>
      <c r="AN58" s="25"/>
      <c r="AO58" s="26" t="s">
        <v>23</v>
      </c>
      <c r="AP58" s="27" t="s">
        <v>23</v>
      </c>
      <c r="AQ58" s="25"/>
      <c r="AR58" s="26" t="s">
        <v>23</v>
      </c>
      <c r="AS58" s="27">
        <v>0</v>
      </c>
      <c r="AT58" s="25"/>
      <c r="AU58" s="26"/>
      <c r="AV58" s="27"/>
      <c r="AW58" s="25"/>
      <c r="AX58" s="26">
        <f>+AW58-AY58</f>
        <v>0</v>
      </c>
      <c r="AY58" s="27"/>
      <c r="AZ58" s="25"/>
      <c r="BA58" s="26"/>
      <c r="BB58" s="27"/>
      <c r="BC58" s="25"/>
      <c r="BD58" s="26"/>
      <c r="BE58" s="27"/>
      <c r="BF58" s="25"/>
      <c r="BG58" s="26"/>
      <c r="BH58" s="27"/>
      <c r="BI58" s="25"/>
      <c r="BJ58" s="26"/>
      <c r="BK58" s="27"/>
      <c r="BL58" s="25"/>
      <c r="BM58" s="26"/>
      <c r="BN58" s="27"/>
    </row>
    <row r="59" spans="1:66" x14ac:dyDescent="0.2">
      <c r="A59" s="3" t="s">
        <v>46</v>
      </c>
      <c r="B59" s="3" t="s">
        <v>70</v>
      </c>
      <c r="C59" s="6" t="s">
        <v>49</v>
      </c>
      <c r="D59" s="20">
        <v>3</v>
      </c>
      <c r="E59" s="20">
        <v>1</v>
      </c>
      <c r="F59" s="20">
        <v>2</v>
      </c>
      <c r="G59" s="41">
        <v>8</v>
      </c>
      <c r="H59" s="42">
        <v>7</v>
      </c>
      <c r="I59" s="82">
        <v>1</v>
      </c>
      <c r="J59" s="41">
        <v>6</v>
      </c>
      <c r="K59" s="42">
        <v>4</v>
      </c>
      <c r="L59" s="43">
        <v>2</v>
      </c>
      <c r="M59" s="41">
        <v>5</v>
      </c>
      <c r="N59" s="42">
        <v>3</v>
      </c>
      <c r="O59" s="43">
        <v>2</v>
      </c>
      <c r="P59" s="41">
        <v>3</v>
      </c>
      <c r="Q59" s="42">
        <v>3</v>
      </c>
      <c r="R59" s="43"/>
      <c r="S59" s="41">
        <f>SUM(T59+U59)</f>
        <v>3</v>
      </c>
      <c r="T59" s="42">
        <v>3</v>
      </c>
      <c r="U59" s="43">
        <v>0</v>
      </c>
      <c r="V59" s="49">
        <f>SUM(W59+X59)</f>
        <v>0</v>
      </c>
      <c r="W59" s="50">
        <v>0</v>
      </c>
      <c r="X59" s="51">
        <v>0</v>
      </c>
      <c r="Y59" s="25">
        <f t="shared" si="23"/>
        <v>1</v>
      </c>
      <c r="Z59" s="26">
        <v>1</v>
      </c>
      <c r="AA59" s="27"/>
      <c r="AB59" s="25">
        <f t="shared" si="24"/>
        <v>5</v>
      </c>
      <c r="AC59" s="26">
        <v>4</v>
      </c>
      <c r="AD59" s="27">
        <v>1</v>
      </c>
      <c r="AE59" s="25">
        <f t="shared" si="25"/>
        <v>2</v>
      </c>
      <c r="AF59" s="26">
        <v>1</v>
      </c>
      <c r="AG59" s="27">
        <v>1</v>
      </c>
      <c r="AH59" s="25">
        <f t="shared" si="26"/>
        <v>5</v>
      </c>
      <c r="AI59" s="26">
        <v>4</v>
      </c>
      <c r="AJ59" s="27">
        <v>1</v>
      </c>
      <c r="AK59" s="25">
        <f t="shared" si="27"/>
        <v>3</v>
      </c>
      <c r="AL59" s="26">
        <v>2</v>
      </c>
      <c r="AM59" s="27">
        <v>1</v>
      </c>
      <c r="AN59" s="25">
        <v>9</v>
      </c>
      <c r="AO59" s="26">
        <v>7</v>
      </c>
      <c r="AP59" s="27">
        <v>2</v>
      </c>
      <c r="AQ59" s="25">
        <v>4</v>
      </c>
      <c r="AR59" s="26">
        <v>2</v>
      </c>
      <c r="AS59" s="27">
        <v>2</v>
      </c>
      <c r="AT59" s="25">
        <v>7</v>
      </c>
      <c r="AU59" s="26">
        <f>+AT59-AV59</f>
        <v>7</v>
      </c>
      <c r="AV59" s="27"/>
      <c r="AW59" s="25">
        <v>8</v>
      </c>
      <c r="AX59" s="26">
        <f>+AW59-AY59</f>
        <v>8</v>
      </c>
      <c r="AY59" s="27"/>
      <c r="AZ59" s="25">
        <v>4</v>
      </c>
      <c r="BA59" s="26">
        <f>+AZ59-BB59</f>
        <v>2</v>
      </c>
      <c r="BB59" s="27">
        <v>2</v>
      </c>
      <c r="BC59" s="25">
        <v>4</v>
      </c>
      <c r="BD59" s="26"/>
      <c r="BE59" s="27"/>
      <c r="BF59" s="25"/>
      <c r="BG59" s="26"/>
      <c r="BH59" s="27"/>
      <c r="BI59" s="25"/>
      <c r="BJ59" s="26"/>
      <c r="BK59" s="27"/>
      <c r="BL59" s="25"/>
      <c r="BM59" s="26"/>
      <c r="BN59" s="27"/>
    </row>
    <row r="60" spans="1:66" x14ac:dyDescent="0.2">
      <c r="A60" s="3" t="s">
        <v>37</v>
      </c>
      <c r="B60" s="63" t="s">
        <v>84</v>
      </c>
      <c r="C60" s="4" t="s">
        <v>100</v>
      </c>
      <c r="D60" s="20">
        <v>26</v>
      </c>
      <c r="E60" s="20">
        <v>17</v>
      </c>
      <c r="F60" s="20">
        <v>9</v>
      </c>
      <c r="G60" s="20">
        <v>33</v>
      </c>
      <c r="H60" s="7">
        <v>23</v>
      </c>
      <c r="I60" s="79">
        <v>10</v>
      </c>
      <c r="J60" s="20">
        <v>9</v>
      </c>
      <c r="K60" s="7">
        <v>8</v>
      </c>
      <c r="L60" s="40">
        <v>1</v>
      </c>
      <c r="M60" s="20">
        <v>12</v>
      </c>
      <c r="N60" s="7">
        <v>12</v>
      </c>
      <c r="O60" s="40"/>
      <c r="P60" s="20">
        <v>18</v>
      </c>
      <c r="Q60" s="7">
        <v>17</v>
      </c>
      <c r="R60" s="21">
        <v>1</v>
      </c>
      <c r="S60" s="44"/>
      <c r="T60" s="47"/>
      <c r="U60" s="48"/>
      <c r="V60" s="44"/>
      <c r="W60" s="47"/>
      <c r="X60" s="47"/>
      <c r="Y60" s="47"/>
      <c r="Z60" s="47"/>
      <c r="AA60" s="47"/>
      <c r="AB60" s="47"/>
      <c r="AC60" s="47"/>
      <c r="AD60" s="47"/>
      <c r="AE60" s="47"/>
      <c r="AF60" s="47"/>
      <c r="AG60" s="47"/>
      <c r="AH60" s="47"/>
      <c r="AI60" s="47"/>
      <c r="AJ60" s="47"/>
      <c r="AK60" s="47"/>
      <c r="AL60" s="47"/>
      <c r="AM60" s="47"/>
      <c r="AN60" s="47"/>
      <c r="AO60" s="47"/>
      <c r="AP60" s="47"/>
      <c r="AQ60" s="47"/>
      <c r="AR60" s="47"/>
      <c r="AS60" s="47"/>
      <c r="AT60" s="47">
        <f t="shared" ref="AT60:BB62" si="34">SUM(AU60+AV60)</f>
        <v>0</v>
      </c>
      <c r="AU60" s="47">
        <f t="shared" si="34"/>
        <v>0</v>
      </c>
      <c r="AV60" s="47">
        <f t="shared" si="34"/>
        <v>0</v>
      </c>
      <c r="AW60" s="47">
        <f t="shared" si="34"/>
        <v>0</v>
      </c>
      <c r="AX60" s="47">
        <f t="shared" si="34"/>
        <v>0</v>
      </c>
      <c r="AY60" s="47">
        <f t="shared" si="34"/>
        <v>0</v>
      </c>
      <c r="AZ60" s="47">
        <f t="shared" si="34"/>
        <v>0</v>
      </c>
      <c r="BA60" s="47">
        <f t="shared" si="34"/>
        <v>0</v>
      </c>
      <c r="BB60" s="47">
        <f t="shared" si="34"/>
        <v>0</v>
      </c>
      <c r="BC60" s="47">
        <f t="shared" ref="BC60:BL62" si="35">SUM(BD60+BE60)</f>
        <v>0</v>
      </c>
      <c r="BD60" s="47">
        <f t="shared" si="35"/>
        <v>0</v>
      </c>
      <c r="BE60" s="47">
        <f t="shared" si="35"/>
        <v>0</v>
      </c>
      <c r="BF60" s="47">
        <f t="shared" si="35"/>
        <v>0</v>
      </c>
      <c r="BG60" s="47">
        <f t="shared" si="35"/>
        <v>0</v>
      </c>
      <c r="BH60" s="47">
        <f t="shared" si="35"/>
        <v>0</v>
      </c>
      <c r="BI60" s="47">
        <f t="shared" si="35"/>
        <v>0</v>
      </c>
      <c r="BJ60" s="47">
        <f t="shared" si="35"/>
        <v>0</v>
      </c>
      <c r="BK60" s="47">
        <f t="shared" si="35"/>
        <v>0</v>
      </c>
      <c r="BL60" s="47">
        <f t="shared" si="35"/>
        <v>0</v>
      </c>
      <c r="BM60" s="47">
        <f t="shared" ref="BM60:BN62" si="36">SUM(BN60+BO60)</f>
        <v>0</v>
      </c>
      <c r="BN60" s="47">
        <f t="shared" si="36"/>
        <v>0</v>
      </c>
    </row>
    <row r="61" spans="1:66" x14ac:dyDescent="0.2">
      <c r="A61" s="3" t="s">
        <v>37</v>
      </c>
      <c r="B61" s="63" t="s">
        <v>84</v>
      </c>
      <c r="C61" s="4" t="s">
        <v>99</v>
      </c>
      <c r="D61" s="20">
        <v>3</v>
      </c>
      <c r="E61" s="20">
        <v>2</v>
      </c>
      <c r="F61" s="20">
        <v>1</v>
      </c>
      <c r="G61" s="20">
        <v>6</v>
      </c>
      <c r="H61" s="7">
        <v>3</v>
      </c>
      <c r="I61" s="79">
        <v>3</v>
      </c>
      <c r="J61" s="20"/>
      <c r="K61" s="7"/>
      <c r="L61" s="40"/>
      <c r="M61" s="20"/>
      <c r="N61" s="7"/>
      <c r="O61" s="40"/>
      <c r="P61" s="20"/>
      <c r="Q61" s="7"/>
      <c r="R61" s="21"/>
      <c r="S61" s="44"/>
      <c r="T61" s="47"/>
      <c r="U61" s="48"/>
      <c r="V61" s="44"/>
      <c r="W61" s="52"/>
      <c r="X61" s="52"/>
      <c r="Y61" s="52"/>
      <c r="Z61" s="52"/>
      <c r="AA61" s="52"/>
      <c r="AB61" s="52"/>
      <c r="AC61" s="52"/>
      <c r="AD61" s="52"/>
      <c r="AE61" s="64"/>
      <c r="AF61" s="65"/>
      <c r="AG61" s="52"/>
      <c r="AH61" s="65"/>
      <c r="AI61" s="52"/>
      <c r="AJ61" s="64"/>
      <c r="AK61" s="52"/>
      <c r="AL61" s="64"/>
      <c r="AM61" s="65"/>
      <c r="AN61" s="64"/>
      <c r="AO61" s="65"/>
      <c r="AP61" s="52"/>
      <c r="AQ61" s="65"/>
      <c r="AR61" s="52"/>
      <c r="AS61" s="64"/>
      <c r="AT61" s="52"/>
      <c r="AU61" s="64"/>
      <c r="AV61" s="65"/>
      <c r="AW61" s="52"/>
      <c r="AX61" s="64"/>
      <c r="AY61" s="65"/>
      <c r="AZ61" s="52"/>
      <c r="BA61" s="64"/>
      <c r="BB61" s="65"/>
      <c r="BC61" s="52"/>
      <c r="BD61" s="64"/>
      <c r="BE61" s="65"/>
      <c r="BF61" s="52"/>
      <c r="BG61" s="64"/>
      <c r="BH61" s="65"/>
      <c r="BI61" s="66"/>
      <c r="BJ61" s="66"/>
      <c r="BK61" s="66"/>
      <c r="BL61" s="66"/>
      <c r="BM61" s="66"/>
      <c r="BN61" s="66"/>
    </row>
    <row r="62" spans="1:66" x14ac:dyDescent="0.2">
      <c r="A62" s="3" t="s">
        <v>37</v>
      </c>
      <c r="B62" s="63" t="s">
        <v>84</v>
      </c>
      <c r="C62" s="4" t="s">
        <v>92</v>
      </c>
      <c r="D62" s="49"/>
      <c r="E62" s="49"/>
      <c r="F62" s="49"/>
      <c r="G62" s="25" t="s">
        <v>86</v>
      </c>
      <c r="H62" s="7">
        <v>0</v>
      </c>
      <c r="I62" s="79">
        <v>0</v>
      </c>
      <c r="J62" s="20">
        <v>4</v>
      </c>
      <c r="K62" s="7">
        <v>4</v>
      </c>
      <c r="L62" s="40" t="s">
        <v>86</v>
      </c>
      <c r="M62" s="44"/>
      <c r="N62" s="47"/>
      <c r="O62" s="48"/>
      <c r="P62" s="44"/>
      <c r="Q62" s="47"/>
      <c r="R62" s="48"/>
      <c r="S62" s="44"/>
      <c r="T62" s="47"/>
      <c r="U62" s="48"/>
      <c r="V62" s="44"/>
      <c r="W62" s="52"/>
      <c r="X62" s="52"/>
      <c r="Y62" s="52"/>
      <c r="Z62" s="52"/>
      <c r="AA62" s="52"/>
      <c r="AB62" s="52"/>
      <c r="AC62" s="52"/>
      <c r="AD62" s="52"/>
      <c r="AE62" s="64"/>
      <c r="AF62" s="65"/>
      <c r="AG62" s="52"/>
      <c r="AH62" s="65"/>
      <c r="AI62" s="52"/>
      <c r="AJ62" s="64"/>
      <c r="AK62" s="52"/>
      <c r="AL62" s="64"/>
      <c r="AM62" s="65"/>
      <c r="AN62" s="64"/>
      <c r="AO62" s="65"/>
      <c r="AP62" s="52"/>
      <c r="AQ62" s="65"/>
      <c r="AR62" s="52"/>
      <c r="AS62" s="64"/>
      <c r="AT62" s="52">
        <f t="shared" si="34"/>
        <v>0</v>
      </c>
      <c r="AU62" s="64">
        <f t="shared" si="34"/>
        <v>0</v>
      </c>
      <c r="AV62" s="65">
        <f t="shared" si="34"/>
        <v>0</v>
      </c>
      <c r="AW62" s="52">
        <f t="shared" si="34"/>
        <v>0</v>
      </c>
      <c r="AX62" s="64">
        <f t="shared" si="34"/>
        <v>0</v>
      </c>
      <c r="AY62" s="65">
        <f t="shared" si="34"/>
        <v>0</v>
      </c>
      <c r="AZ62" s="52">
        <f t="shared" si="34"/>
        <v>0</v>
      </c>
      <c r="BA62" s="64">
        <f t="shared" si="34"/>
        <v>0</v>
      </c>
      <c r="BB62" s="65">
        <f t="shared" si="34"/>
        <v>0</v>
      </c>
      <c r="BC62" s="52">
        <f t="shared" si="35"/>
        <v>0</v>
      </c>
      <c r="BD62" s="64">
        <f t="shared" si="35"/>
        <v>0</v>
      </c>
      <c r="BE62" s="65">
        <f t="shared" si="35"/>
        <v>0</v>
      </c>
      <c r="BF62" s="52">
        <f t="shared" si="35"/>
        <v>0</v>
      </c>
      <c r="BG62" s="64">
        <f t="shared" si="35"/>
        <v>0</v>
      </c>
      <c r="BH62" s="65">
        <f t="shared" si="35"/>
        <v>0</v>
      </c>
      <c r="BI62" s="66">
        <f t="shared" si="35"/>
        <v>0</v>
      </c>
      <c r="BJ62" s="66">
        <f t="shared" si="35"/>
        <v>0</v>
      </c>
      <c r="BK62" s="66">
        <f t="shared" si="35"/>
        <v>0</v>
      </c>
      <c r="BL62" s="66">
        <f t="shared" si="35"/>
        <v>0</v>
      </c>
      <c r="BM62" s="66">
        <f t="shared" si="36"/>
        <v>0</v>
      </c>
      <c r="BN62" s="66">
        <f t="shared" si="36"/>
        <v>0</v>
      </c>
    </row>
    <row r="63" spans="1:66" ht="13.5" thickBot="1" x14ac:dyDescent="0.25">
      <c r="A63" s="6" t="s">
        <v>39</v>
      </c>
      <c r="B63" s="33"/>
      <c r="C63" s="4" t="s">
        <v>62</v>
      </c>
      <c r="D63" s="44">
        <v>0</v>
      </c>
      <c r="E63" s="47">
        <v>0</v>
      </c>
      <c r="F63" s="78">
        <v>0</v>
      </c>
      <c r="G63" s="44">
        <v>0</v>
      </c>
      <c r="H63" s="47">
        <v>0</v>
      </c>
      <c r="I63" s="78">
        <v>0</v>
      </c>
      <c r="J63" s="44">
        <f>SUM(K63+L63)</f>
        <v>0</v>
      </c>
      <c r="K63" s="47">
        <v>0</v>
      </c>
      <c r="L63" s="48">
        <v>0</v>
      </c>
      <c r="M63" s="44">
        <f>SUM(N63+O63)</f>
        <v>0</v>
      </c>
      <c r="N63" s="47">
        <v>0</v>
      </c>
      <c r="O63" s="48">
        <v>0</v>
      </c>
      <c r="P63" s="44">
        <f>SUM(Q63+R63)</f>
        <v>0</v>
      </c>
      <c r="Q63" s="47">
        <v>0</v>
      </c>
      <c r="R63" s="48">
        <v>0</v>
      </c>
      <c r="S63" s="44">
        <f>SUM(T63+U63)</f>
        <v>0</v>
      </c>
      <c r="T63" s="47">
        <v>0</v>
      </c>
      <c r="U63" s="48">
        <v>0</v>
      </c>
      <c r="V63" s="49">
        <f>SUM(W63+X63)</f>
        <v>0</v>
      </c>
      <c r="W63" s="50">
        <v>0</v>
      </c>
      <c r="X63" s="51">
        <v>0</v>
      </c>
      <c r="Y63" s="37">
        <f t="shared" si="23"/>
        <v>10</v>
      </c>
      <c r="Z63" s="37">
        <v>4</v>
      </c>
      <c r="AA63" s="37">
        <v>6</v>
      </c>
      <c r="AB63" s="37">
        <f t="shared" si="24"/>
        <v>13</v>
      </c>
      <c r="AC63" s="37">
        <v>11</v>
      </c>
      <c r="AD63" s="37">
        <v>2</v>
      </c>
      <c r="AE63" s="35"/>
      <c r="AF63" s="36"/>
      <c r="AG63" s="34"/>
      <c r="AH63" s="36"/>
      <c r="AI63" s="34"/>
      <c r="AJ63" s="35"/>
      <c r="AK63" s="34"/>
      <c r="AL63" s="35"/>
      <c r="AM63" s="36"/>
      <c r="AN63" s="35"/>
      <c r="AO63" s="36"/>
      <c r="AP63" s="34"/>
      <c r="AQ63" s="36"/>
      <c r="AR63" s="34"/>
      <c r="AS63" s="35"/>
      <c r="AT63" s="34"/>
      <c r="AU63" s="35"/>
      <c r="AV63" s="36"/>
      <c r="AW63" s="34"/>
      <c r="AX63" s="35"/>
      <c r="AY63" s="36"/>
      <c r="AZ63" s="34"/>
      <c r="BA63" s="35"/>
      <c r="BB63" s="36"/>
      <c r="BC63" s="34"/>
      <c r="BD63" s="35"/>
      <c r="BE63" s="36"/>
      <c r="BF63" s="34"/>
      <c r="BG63" s="35"/>
      <c r="BH63" s="36"/>
    </row>
    <row r="64" spans="1:66" s="11" customFormat="1" ht="13.5" thickBot="1" x14ac:dyDescent="0.25">
      <c r="A64" s="23"/>
      <c r="B64" s="24"/>
      <c r="C64" s="67" t="s">
        <v>28</v>
      </c>
      <c r="D64" s="68">
        <f t="shared" ref="D64:F64" si="37">SUM(D3:D63)</f>
        <v>309</v>
      </c>
      <c r="E64" s="69">
        <f t="shared" si="37"/>
        <v>225</v>
      </c>
      <c r="F64" s="70">
        <f t="shared" si="37"/>
        <v>84</v>
      </c>
      <c r="G64" s="68">
        <f t="shared" ref="G64:I64" si="38">SUM(G3:G63)</f>
        <v>327</v>
      </c>
      <c r="H64" s="69">
        <f t="shared" si="38"/>
        <v>211</v>
      </c>
      <c r="I64" s="70">
        <f t="shared" si="38"/>
        <v>116</v>
      </c>
      <c r="J64" s="68">
        <f t="shared" ref="J64:X64" si="39">SUM(J3:J63)</f>
        <v>313</v>
      </c>
      <c r="K64" s="69">
        <f t="shared" si="39"/>
        <v>213</v>
      </c>
      <c r="L64" s="70">
        <f t="shared" si="39"/>
        <v>100</v>
      </c>
      <c r="M64" s="68">
        <f t="shared" si="39"/>
        <v>251</v>
      </c>
      <c r="N64" s="69">
        <f t="shared" si="39"/>
        <v>182</v>
      </c>
      <c r="O64" s="70">
        <f t="shared" si="39"/>
        <v>69</v>
      </c>
      <c r="P64" s="68">
        <f t="shared" si="39"/>
        <v>234</v>
      </c>
      <c r="Q64" s="69">
        <f t="shared" si="39"/>
        <v>170</v>
      </c>
      <c r="R64" s="70">
        <f t="shared" si="39"/>
        <v>64</v>
      </c>
      <c r="S64" s="68">
        <f t="shared" si="39"/>
        <v>218</v>
      </c>
      <c r="T64" s="69">
        <f t="shared" si="39"/>
        <v>161</v>
      </c>
      <c r="U64" s="70">
        <f t="shared" si="39"/>
        <v>57</v>
      </c>
      <c r="V64" s="68">
        <f t="shared" si="39"/>
        <v>224</v>
      </c>
      <c r="W64" s="69">
        <f t="shared" si="39"/>
        <v>154</v>
      </c>
      <c r="X64" s="70">
        <f t="shared" si="39"/>
        <v>70</v>
      </c>
      <c r="Y64" s="68">
        <f>SUM(Y3:Y63)</f>
        <v>311</v>
      </c>
      <c r="Z64" s="69">
        <f>SUM(Z3:Z63)</f>
        <v>252</v>
      </c>
      <c r="AA64" s="70">
        <f>SUM(AA3:AA63)</f>
        <v>59</v>
      </c>
      <c r="AB64" s="68">
        <f>SUM(AB3:AB63)</f>
        <v>298</v>
      </c>
      <c r="AC64" s="69">
        <f>SUM(AC3:AC63)</f>
        <v>232</v>
      </c>
      <c r="AD64" s="70">
        <f>SUM(AD3:AD63)</f>
        <v>66</v>
      </c>
      <c r="AE64" s="68">
        <f>SUM(AE3:AE63)</f>
        <v>251</v>
      </c>
      <c r="AF64" s="69">
        <f>SUM(AF3:AF63)</f>
        <v>195</v>
      </c>
      <c r="AG64" s="70">
        <f>SUM(AG3:AG63)</f>
        <v>56</v>
      </c>
      <c r="AH64" s="68">
        <f>SUM(AH3:AH63)</f>
        <v>256</v>
      </c>
      <c r="AI64" s="69">
        <f>SUM(AI3:AI63)</f>
        <v>210</v>
      </c>
      <c r="AJ64" s="70">
        <f>SUM(AJ3:AJ63)</f>
        <v>46</v>
      </c>
      <c r="AK64" s="68">
        <f>SUM(AK3:AK63)</f>
        <v>139</v>
      </c>
      <c r="AL64" s="69">
        <f>SUM(AL3:AL63)</f>
        <v>115</v>
      </c>
      <c r="AM64" s="70">
        <f>SUM(AM3:AM63)</f>
        <v>24</v>
      </c>
      <c r="AN64" s="68">
        <f>SUM(AN3:AN63)</f>
        <v>197</v>
      </c>
      <c r="AO64" s="69">
        <f>SUM(AO3:AO63)</f>
        <v>161</v>
      </c>
      <c r="AP64" s="70">
        <f>SUM(AP3:AP63)</f>
        <v>36</v>
      </c>
      <c r="AQ64" s="68">
        <f>SUM(AQ3:AQ63)</f>
        <v>205</v>
      </c>
      <c r="AR64" s="69">
        <f>SUM(AR3:AR63)</f>
        <v>169</v>
      </c>
      <c r="AS64" s="70">
        <f>SUM(AS3:AS63)</f>
        <v>36</v>
      </c>
      <c r="AT64" s="68">
        <f t="shared" ref="AT64:BC64" si="40">SUM(AT3:AT63)</f>
        <v>128</v>
      </c>
      <c r="AU64" s="69">
        <f t="shared" si="40"/>
        <v>94</v>
      </c>
      <c r="AV64" s="70">
        <f t="shared" si="40"/>
        <v>34</v>
      </c>
      <c r="AW64" s="68">
        <f t="shared" si="40"/>
        <v>210</v>
      </c>
      <c r="AX64" s="69">
        <f t="shared" si="40"/>
        <v>182</v>
      </c>
      <c r="AY64" s="70">
        <f t="shared" si="40"/>
        <v>28</v>
      </c>
      <c r="AZ64" s="68">
        <f t="shared" si="40"/>
        <v>220</v>
      </c>
      <c r="BA64" s="69">
        <f t="shared" si="40"/>
        <v>185</v>
      </c>
      <c r="BB64" s="70">
        <f t="shared" si="40"/>
        <v>35</v>
      </c>
      <c r="BC64" s="68">
        <f t="shared" si="40"/>
        <v>240</v>
      </c>
      <c r="BD64" s="69"/>
      <c r="BE64" s="70">
        <f>SUM(BE3:BE57)</f>
        <v>0</v>
      </c>
      <c r="BF64" s="68">
        <f>SUM(BF3:BF63)</f>
        <v>70</v>
      </c>
      <c r="BG64" s="69"/>
      <c r="BH64" s="70"/>
      <c r="BI64" s="68">
        <f>SUM(BI3:BI63)</f>
        <v>34</v>
      </c>
      <c r="BJ64" s="69"/>
      <c r="BK64" s="70"/>
      <c r="BL64" s="68">
        <f t="shared" ref="BL64" si="41">SUM(BL3:BL63)</f>
        <v>38</v>
      </c>
      <c r="BM64" s="69"/>
      <c r="BN64" s="70"/>
    </row>
    <row r="65" spans="3:66" x14ac:dyDescent="0.2">
      <c r="C65" s="10" t="s">
        <v>52</v>
      </c>
      <c r="D65" s="2"/>
      <c r="E65" s="9">
        <f>+E64/D64</f>
        <v>0.72815533980582525</v>
      </c>
      <c r="F65" s="9">
        <f>+F64/D64</f>
        <v>0.27184466019417475</v>
      </c>
      <c r="G65" s="2"/>
      <c r="H65" s="9">
        <f>+H64/G64</f>
        <v>0.64525993883792054</v>
      </c>
      <c r="I65" s="9">
        <f>+I64/G64</f>
        <v>0.35474006116207951</v>
      </c>
      <c r="J65" s="2"/>
      <c r="K65" s="9">
        <f>+K64/J64</f>
        <v>0.68051118210862616</v>
      </c>
      <c r="L65" s="9">
        <f>+L64/J64</f>
        <v>0.31948881789137379</v>
      </c>
      <c r="M65" s="2"/>
      <c r="N65" s="9">
        <f>+N64/M64</f>
        <v>0.72509960159362552</v>
      </c>
      <c r="O65" s="9">
        <f>+O64/M64</f>
        <v>0.27490039840637448</v>
      </c>
      <c r="P65" s="2"/>
      <c r="Q65" s="9">
        <f>+Q64/P64</f>
        <v>0.72649572649572647</v>
      </c>
      <c r="R65" s="9">
        <f>+R64/P64</f>
        <v>0.27350427350427353</v>
      </c>
      <c r="S65" s="2"/>
      <c r="T65" s="9">
        <f>+T64/S64</f>
        <v>0.73853211009174313</v>
      </c>
      <c r="U65" s="9">
        <f>+U64/S64</f>
        <v>0.26146788990825687</v>
      </c>
      <c r="V65" s="2"/>
      <c r="W65" s="9">
        <f>+W64/V64</f>
        <v>0.6875</v>
      </c>
      <c r="X65" s="9">
        <f>+X64/V64</f>
        <v>0.3125</v>
      </c>
      <c r="Y65" s="2"/>
      <c r="Z65" s="9">
        <f>+Z64/Y64</f>
        <v>0.81028938906752412</v>
      </c>
      <c r="AA65" s="9">
        <f>+AA64/Y64</f>
        <v>0.18971061093247588</v>
      </c>
      <c r="AB65" s="2"/>
      <c r="AC65" s="9">
        <f>+AC64/AB64</f>
        <v>0.77852348993288589</v>
      </c>
      <c r="AD65" s="9">
        <f>+AD64/AB64</f>
        <v>0.22147651006711411</v>
      </c>
      <c r="AE65" s="2"/>
      <c r="AF65" s="9">
        <f>+AF64/AE64</f>
        <v>0.77689243027888444</v>
      </c>
      <c r="AG65" s="9">
        <f>+AG64/AE64</f>
        <v>0.22310756972111553</v>
      </c>
      <c r="AH65" s="2"/>
      <c r="AI65" s="9">
        <f>+AI64/AH64</f>
        <v>0.8203125</v>
      </c>
      <c r="AJ65" s="9">
        <f>+AJ64/AH64</f>
        <v>0.1796875</v>
      </c>
      <c r="AK65" s="2"/>
      <c r="AL65" s="9">
        <f>+AL64/AK64</f>
        <v>0.82733812949640284</v>
      </c>
      <c r="AM65" s="9">
        <f>+AM64/AK64</f>
        <v>0.17266187050359713</v>
      </c>
      <c r="AN65" s="2"/>
      <c r="AO65" s="9">
        <f>+AO64/AN64</f>
        <v>0.81725888324873097</v>
      </c>
      <c r="AP65" s="9">
        <f>+AP64/AN64</f>
        <v>0.18274111675126903</v>
      </c>
      <c r="AQ65" s="2"/>
      <c r="AR65" s="9">
        <f>+AR64/AQ64</f>
        <v>0.82439024390243898</v>
      </c>
      <c r="AS65" s="9">
        <f>+AS64/AQ64</f>
        <v>0.17560975609756097</v>
      </c>
      <c r="AT65" s="2"/>
      <c r="AU65" s="9">
        <f>+AU64/AT64</f>
        <v>0.734375</v>
      </c>
      <c r="AV65" s="9">
        <f>+AV64/AT64</f>
        <v>0.265625</v>
      </c>
      <c r="AW65" s="2"/>
      <c r="AX65" s="9">
        <f>+AX64/AW64</f>
        <v>0.8666666666666667</v>
      </c>
      <c r="AY65" s="9">
        <f>+AY64/AW64</f>
        <v>0.13333333333333333</v>
      </c>
      <c r="AZ65" s="2"/>
      <c r="BA65" s="9">
        <f>+BA64/AZ64</f>
        <v>0.84090909090909094</v>
      </c>
      <c r="BB65" s="9">
        <f>+BB64/AZ64</f>
        <v>0.15909090909090909</v>
      </c>
      <c r="BC65" s="2"/>
      <c r="BD65" s="9"/>
      <c r="BE65" s="9"/>
      <c r="BF65" s="2"/>
      <c r="BG65" s="9"/>
      <c r="BH65" s="9"/>
      <c r="BI65" s="2"/>
      <c r="BJ65" s="9"/>
      <c r="BK65" s="9"/>
      <c r="BL65" s="2"/>
      <c r="BM65" s="9"/>
      <c r="BN65" s="9"/>
    </row>
    <row r="66" spans="3:66" ht="13.5" thickBot="1" x14ac:dyDescent="0.25"/>
    <row r="67" spans="3:66" ht="13.5" thickBot="1" x14ac:dyDescent="0.25">
      <c r="C67" s="71" t="s">
        <v>53</v>
      </c>
      <c r="D67" s="72">
        <f>SUM(+D64+G64+J64+M64+P64+S64+V64+Y64+AB64+AE64+AH64+AK64+AN64+AQ64+AT64+AW64+AZ64+BC64+BF64+BI64+BL64)</f>
        <v>4473</v>
      </c>
      <c r="G67"/>
      <c r="M67"/>
      <c r="P67"/>
      <c r="V67"/>
      <c r="AO67" s="5" t="s">
        <v>32</v>
      </c>
      <c r="AT67" s="5" t="s">
        <v>32</v>
      </c>
    </row>
    <row r="68" spans="3:66" x14ac:dyDescent="0.2">
      <c r="D68" s="2"/>
      <c r="E68" s="9"/>
      <c r="G68" s="2"/>
      <c r="H68" s="9"/>
      <c r="J68" s="2"/>
      <c r="K68" s="9"/>
      <c r="M68" s="2"/>
      <c r="N68" s="9"/>
      <c r="P68" s="2"/>
      <c r="Q68" s="9"/>
      <c r="V68" s="2"/>
      <c r="W68" s="9"/>
      <c r="Y68" s="2"/>
      <c r="Z68" s="9"/>
      <c r="AO68" s="5" t="s">
        <v>33</v>
      </c>
      <c r="AT68" s="5" t="s">
        <v>33</v>
      </c>
    </row>
    <row r="69" spans="3:66" x14ac:dyDescent="0.2">
      <c r="E69" s="9"/>
      <c r="H69" s="9"/>
      <c r="K69" s="9"/>
      <c r="N69" s="9"/>
      <c r="Q69" s="9"/>
      <c r="W69" s="9"/>
      <c r="Z69" s="9"/>
    </row>
  </sheetData>
  <autoFilter ref="A2:BN65"/>
  <sortState ref="A3:JH57">
    <sortCondition ref="B3:B57"/>
    <sortCondition ref="C3:C57"/>
    <sortCondition ref="A3:A57"/>
  </sortState>
  <mergeCells count="22">
    <mergeCell ref="AZ1:BB1"/>
    <mergeCell ref="V1:X1"/>
    <mergeCell ref="BL1:BN1"/>
    <mergeCell ref="BI1:BK1"/>
    <mergeCell ref="BF1:BH1"/>
    <mergeCell ref="BC1:BE1"/>
    <mergeCell ref="AH1:AJ1"/>
    <mergeCell ref="AW1:AY1"/>
    <mergeCell ref="AT1:AV1"/>
    <mergeCell ref="AQ1:AS1"/>
    <mergeCell ref="AN1:AP1"/>
    <mergeCell ref="AK1:AM1"/>
    <mergeCell ref="A1:C1"/>
    <mergeCell ref="AB1:AD1"/>
    <mergeCell ref="Y1:AA1"/>
    <mergeCell ref="AE1:AG1"/>
    <mergeCell ref="P1:R1"/>
    <mergeCell ref="T1:U1"/>
    <mergeCell ref="M1:O1"/>
    <mergeCell ref="J1:L1"/>
    <mergeCell ref="G1:I1"/>
    <mergeCell ref="D1:F1"/>
  </mergeCells>
  <phoneticPr fontId="0" type="noConversion"/>
  <printOptions gridLines="1"/>
  <pageMargins left="0.25" right="0.25" top="0.5" bottom="0" header="0.3" footer="0"/>
  <pageSetup scale="11" orientation="portrait" horizontalDpi="4294967293" verticalDpi="4294967293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zoomScaleNormal="100" workbookViewId="0">
      <selection activeCell="B25" sqref="B25"/>
    </sheetView>
  </sheetViews>
  <sheetFormatPr defaultRowHeight="12.75" x14ac:dyDescent="0.2"/>
  <cols>
    <col min="1" max="1" width="10.85546875" bestFit="1" customWidth="1"/>
    <col min="2" max="2" width="22.42578125" bestFit="1" customWidth="1"/>
    <col min="3" max="3" width="28.85546875" customWidth="1"/>
    <col min="4" max="7" width="11.5703125" customWidth="1"/>
  </cols>
  <sheetData>
    <row r="1" spans="1:7" ht="15.75" x14ac:dyDescent="0.2">
      <c r="A1" s="83" t="s">
        <v>105</v>
      </c>
      <c r="B1" s="83"/>
      <c r="C1" s="84"/>
      <c r="D1" s="86"/>
      <c r="E1" s="86"/>
      <c r="F1" s="86"/>
      <c r="G1" s="86"/>
    </row>
    <row r="2" spans="1:7" ht="26.25" thickBot="1" x14ac:dyDescent="0.25">
      <c r="A2" s="14" t="s">
        <v>0</v>
      </c>
      <c r="B2" s="15" t="s">
        <v>89</v>
      </c>
      <c r="C2" s="15" t="s">
        <v>1</v>
      </c>
      <c r="D2" s="16" t="s">
        <v>77</v>
      </c>
      <c r="E2" s="16" t="s">
        <v>78</v>
      </c>
      <c r="F2" s="16" t="s">
        <v>79</v>
      </c>
      <c r="G2" s="16" t="s">
        <v>80</v>
      </c>
    </row>
    <row r="3" spans="1:7" x14ac:dyDescent="0.2">
      <c r="A3" s="6" t="s">
        <v>37</v>
      </c>
      <c r="B3" s="12" t="s">
        <v>41</v>
      </c>
      <c r="C3" s="12" t="s">
        <v>68</v>
      </c>
      <c r="D3" s="13">
        <v>2</v>
      </c>
      <c r="E3" s="13">
        <v>2</v>
      </c>
      <c r="F3" s="13"/>
      <c r="G3" s="13"/>
    </row>
    <row r="4" spans="1:7" x14ac:dyDescent="0.2">
      <c r="A4" s="6" t="s">
        <v>37</v>
      </c>
      <c r="B4" s="12" t="s">
        <v>41</v>
      </c>
      <c r="C4" s="12" t="s">
        <v>59</v>
      </c>
      <c r="D4" s="13">
        <v>2</v>
      </c>
      <c r="E4" s="13">
        <v>1</v>
      </c>
      <c r="F4" s="13"/>
      <c r="G4" s="13">
        <v>1</v>
      </c>
    </row>
    <row r="5" spans="1:7" x14ac:dyDescent="0.2">
      <c r="A5" s="6" t="s">
        <v>37</v>
      </c>
      <c r="B5" s="4" t="s">
        <v>41</v>
      </c>
      <c r="C5" s="4" t="s">
        <v>60</v>
      </c>
      <c r="D5" s="7">
        <v>4</v>
      </c>
      <c r="E5" s="7">
        <v>4</v>
      </c>
      <c r="F5" s="7"/>
      <c r="G5" s="7"/>
    </row>
    <row r="6" spans="1:7" x14ac:dyDescent="0.2">
      <c r="A6" s="6" t="s">
        <v>37</v>
      </c>
      <c r="B6" s="4" t="s">
        <v>41</v>
      </c>
      <c r="C6" s="4" t="s">
        <v>102</v>
      </c>
      <c r="D6" s="7">
        <v>5</v>
      </c>
      <c r="E6" s="7">
        <v>5</v>
      </c>
      <c r="F6" s="7"/>
      <c r="G6" s="7"/>
    </row>
    <row r="7" spans="1:7" x14ac:dyDescent="0.2">
      <c r="A7" s="3" t="s">
        <v>36</v>
      </c>
      <c r="B7" s="3" t="s">
        <v>9</v>
      </c>
      <c r="C7" s="6" t="s">
        <v>98</v>
      </c>
      <c r="D7" s="7">
        <v>5</v>
      </c>
      <c r="E7" s="7">
        <v>2</v>
      </c>
      <c r="F7" s="7">
        <v>3</v>
      </c>
      <c r="G7" s="7"/>
    </row>
    <row r="8" spans="1:7" x14ac:dyDescent="0.2">
      <c r="A8" s="6" t="s">
        <v>36</v>
      </c>
      <c r="B8" s="6" t="s">
        <v>14</v>
      </c>
      <c r="C8" s="6" t="s">
        <v>14</v>
      </c>
      <c r="D8" s="7">
        <v>5</v>
      </c>
      <c r="E8" s="7">
        <v>5</v>
      </c>
      <c r="F8" s="7"/>
      <c r="G8" s="7"/>
    </row>
    <row r="9" spans="1:7" x14ac:dyDescent="0.2">
      <c r="A9" s="6" t="s">
        <v>2</v>
      </c>
      <c r="B9" s="3" t="s">
        <v>91</v>
      </c>
      <c r="C9" s="6" t="s">
        <v>67</v>
      </c>
      <c r="D9" s="7">
        <v>2</v>
      </c>
      <c r="E9" s="7">
        <v>2</v>
      </c>
      <c r="F9" s="7"/>
      <c r="G9" s="7"/>
    </row>
    <row r="10" spans="1:7" x14ac:dyDescent="0.2">
      <c r="A10" s="6" t="s">
        <v>39</v>
      </c>
      <c r="B10" s="3" t="s">
        <v>103</v>
      </c>
      <c r="C10" s="6" t="s">
        <v>104</v>
      </c>
      <c r="D10" s="7">
        <v>3</v>
      </c>
      <c r="E10" s="7">
        <v>2</v>
      </c>
      <c r="F10" s="7"/>
      <c r="G10" s="7">
        <v>1</v>
      </c>
    </row>
    <row r="11" spans="1:7" x14ac:dyDescent="0.2">
      <c r="A11" s="6" t="s">
        <v>39</v>
      </c>
      <c r="B11" s="3" t="s">
        <v>34</v>
      </c>
      <c r="C11" s="6" t="s">
        <v>34</v>
      </c>
      <c r="D11" s="7">
        <v>4</v>
      </c>
      <c r="E11" s="7">
        <v>2</v>
      </c>
      <c r="F11" s="7"/>
      <c r="G11" s="7">
        <v>2</v>
      </c>
    </row>
    <row r="12" spans="1:7" x14ac:dyDescent="0.2">
      <c r="A12" s="6" t="s">
        <v>2</v>
      </c>
      <c r="B12" s="3" t="s">
        <v>90</v>
      </c>
      <c r="C12" s="6" t="s">
        <v>73</v>
      </c>
      <c r="D12" s="7">
        <v>2</v>
      </c>
      <c r="E12" s="7">
        <v>1</v>
      </c>
      <c r="F12" s="7"/>
      <c r="G12" s="7">
        <v>1</v>
      </c>
    </row>
    <row r="13" spans="1:7" x14ac:dyDescent="0.2">
      <c r="A13" s="6" t="s">
        <v>2</v>
      </c>
      <c r="B13" s="3" t="s">
        <v>90</v>
      </c>
      <c r="C13" s="6" t="s">
        <v>17</v>
      </c>
      <c r="D13" s="7">
        <v>8</v>
      </c>
      <c r="E13" s="7">
        <v>6</v>
      </c>
      <c r="F13" s="7">
        <v>2</v>
      </c>
      <c r="G13" s="7"/>
    </row>
    <row r="14" spans="1:7" x14ac:dyDescent="0.2">
      <c r="A14" s="6" t="s">
        <v>2</v>
      </c>
      <c r="B14" s="3" t="s">
        <v>90</v>
      </c>
      <c r="C14" s="6" t="s">
        <v>19</v>
      </c>
      <c r="D14" s="7">
        <v>5</v>
      </c>
      <c r="E14" s="7">
        <v>5</v>
      </c>
      <c r="F14" s="7"/>
      <c r="G14" s="7"/>
    </row>
    <row r="15" spans="1:7" x14ac:dyDescent="0.2">
      <c r="A15" s="6" t="s">
        <v>2</v>
      </c>
      <c r="B15" s="3" t="s">
        <v>90</v>
      </c>
      <c r="C15" s="6" t="s">
        <v>6</v>
      </c>
      <c r="D15" s="7">
        <v>7</v>
      </c>
      <c r="E15" s="7">
        <v>7</v>
      </c>
      <c r="F15" s="7"/>
      <c r="G15" s="7"/>
    </row>
    <row r="16" spans="1:7" x14ac:dyDescent="0.2">
      <c r="A16" s="6" t="s">
        <v>2</v>
      </c>
      <c r="B16" s="3" t="s">
        <v>90</v>
      </c>
      <c r="C16" s="6" t="s">
        <v>7</v>
      </c>
      <c r="D16" s="7">
        <v>3</v>
      </c>
      <c r="E16" s="7">
        <v>2</v>
      </c>
      <c r="F16" s="7">
        <v>1</v>
      </c>
      <c r="G16" s="7"/>
    </row>
    <row r="17" spans="1:7" x14ac:dyDescent="0.2">
      <c r="A17" s="6" t="s">
        <v>2</v>
      </c>
      <c r="B17" s="3" t="s">
        <v>90</v>
      </c>
      <c r="C17" s="6" t="s">
        <v>5</v>
      </c>
      <c r="D17" s="7">
        <v>5</v>
      </c>
      <c r="E17" s="7">
        <v>4</v>
      </c>
      <c r="F17" s="7"/>
      <c r="G17" s="7">
        <v>1</v>
      </c>
    </row>
    <row r="18" spans="1:7" x14ac:dyDescent="0.2">
      <c r="A18" s="56" t="s">
        <v>2</v>
      </c>
      <c r="B18" s="3" t="s">
        <v>90</v>
      </c>
      <c r="C18" s="59" t="s">
        <v>15</v>
      </c>
      <c r="D18" s="38">
        <v>5</v>
      </c>
      <c r="E18" s="38">
        <v>3</v>
      </c>
      <c r="F18" s="38">
        <v>1</v>
      </c>
      <c r="G18" s="38">
        <v>1</v>
      </c>
    </row>
    <row r="19" spans="1:7" x14ac:dyDescent="0.2">
      <c r="A19" s="6" t="s">
        <v>2</v>
      </c>
      <c r="B19" s="3" t="s">
        <v>90</v>
      </c>
      <c r="C19" s="3" t="s">
        <v>66</v>
      </c>
      <c r="D19" s="7">
        <v>1</v>
      </c>
      <c r="E19" s="7">
        <v>1</v>
      </c>
      <c r="F19" s="7"/>
      <c r="G19" s="7"/>
    </row>
    <row r="20" spans="1:7" x14ac:dyDescent="0.2">
      <c r="A20" s="6" t="s">
        <v>2</v>
      </c>
      <c r="B20" s="33" t="s">
        <v>90</v>
      </c>
      <c r="C20" s="59" t="s">
        <v>4</v>
      </c>
      <c r="D20" s="7">
        <v>3</v>
      </c>
      <c r="E20" s="7">
        <v>3</v>
      </c>
      <c r="F20" s="7"/>
      <c r="G20" s="7"/>
    </row>
    <row r="21" spans="1:7" x14ac:dyDescent="0.2">
      <c r="A21" s="6" t="s">
        <v>2</v>
      </c>
      <c r="B21" s="33" t="s">
        <v>90</v>
      </c>
      <c r="C21" s="59" t="s">
        <v>8</v>
      </c>
      <c r="D21" s="7">
        <v>2</v>
      </c>
      <c r="E21" s="7">
        <v>1</v>
      </c>
      <c r="F21" s="7">
        <v>1</v>
      </c>
      <c r="G21" s="7"/>
    </row>
    <row r="22" spans="1:7" x14ac:dyDescent="0.2">
      <c r="A22" s="6" t="s">
        <v>2</v>
      </c>
      <c r="B22" s="3" t="s">
        <v>90</v>
      </c>
      <c r="C22" s="59" t="s">
        <v>18</v>
      </c>
      <c r="D22" s="7">
        <v>6</v>
      </c>
      <c r="E22" s="7">
        <v>4</v>
      </c>
      <c r="F22" s="7">
        <v>1</v>
      </c>
      <c r="G22" s="7">
        <v>1</v>
      </c>
    </row>
    <row r="23" spans="1:7" x14ac:dyDescent="0.2">
      <c r="A23" s="6" t="s">
        <v>37</v>
      </c>
      <c r="B23" s="3" t="s">
        <v>47</v>
      </c>
      <c r="C23" s="3" t="s">
        <v>47</v>
      </c>
      <c r="D23" s="38">
        <v>14</v>
      </c>
      <c r="E23" s="38">
        <v>9</v>
      </c>
      <c r="F23" s="38">
        <v>4</v>
      </c>
      <c r="G23" s="38">
        <v>1</v>
      </c>
    </row>
    <row r="24" spans="1:7" x14ac:dyDescent="0.2">
      <c r="A24" s="6" t="s">
        <v>2</v>
      </c>
      <c r="B24" s="3" t="s">
        <v>29</v>
      </c>
      <c r="C24" s="6" t="s">
        <v>43</v>
      </c>
      <c r="D24" s="7">
        <v>5</v>
      </c>
      <c r="E24" s="7">
        <v>2</v>
      </c>
      <c r="F24" s="7">
        <v>1</v>
      </c>
      <c r="G24" s="7">
        <v>2</v>
      </c>
    </row>
    <row r="25" spans="1:7" x14ac:dyDescent="0.2">
      <c r="A25" s="3" t="s">
        <v>36</v>
      </c>
      <c r="B25" s="4" t="s">
        <v>58</v>
      </c>
      <c r="C25" s="4" t="s">
        <v>58</v>
      </c>
      <c r="D25" s="7">
        <v>6</v>
      </c>
      <c r="E25" s="7">
        <v>5</v>
      </c>
      <c r="F25" s="7"/>
      <c r="G25" s="7">
        <v>1</v>
      </c>
    </row>
    <row r="26" spans="1:7" x14ac:dyDescent="0.2">
      <c r="A26" s="6" t="s">
        <v>37</v>
      </c>
      <c r="B26" s="54" t="s">
        <v>70</v>
      </c>
      <c r="C26" s="6" t="s">
        <v>75</v>
      </c>
      <c r="D26" s="38">
        <v>14</v>
      </c>
      <c r="E26" s="38">
        <v>7</v>
      </c>
      <c r="F26" s="38">
        <v>3</v>
      </c>
      <c r="G26" s="38">
        <v>4</v>
      </c>
    </row>
    <row r="27" spans="1:7" x14ac:dyDescent="0.2">
      <c r="A27" s="6" t="s">
        <v>37</v>
      </c>
      <c r="B27" s="54" t="s">
        <v>70</v>
      </c>
      <c r="C27" s="6" t="s">
        <v>69</v>
      </c>
      <c r="D27" s="38">
        <v>9</v>
      </c>
      <c r="E27" s="38">
        <v>6</v>
      </c>
      <c r="F27" s="38">
        <v>1</v>
      </c>
      <c r="G27" s="38">
        <v>2</v>
      </c>
    </row>
    <row r="28" spans="1:7" x14ac:dyDescent="0.2">
      <c r="A28" s="6" t="s">
        <v>46</v>
      </c>
      <c r="B28" s="54" t="s">
        <v>70</v>
      </c>
      <c r="C28" s="6" t="s">
        <v>97</v>
      </c>
      <c r="D28" s="7">
        <v>13</v>
      </c>
      <c r="E28" s="7">
        <v>10</v>
      </c>
      <c r="F28" s="7">
        <v>2</v>
      </c>
      <c r="G28" s="7">
        <v>1</v>
      </c>
    </row>
    <row r="29" spans="1:7" x14ac:dyDescent="0.2">
      <c r="A29" s="6" t="s">
        <v>37</v>
      </c>
      <c r="B29" s="54" t="s">
        <v>70</v>
      </c>
      <c r="C29" s="3" t="s">
        <v>88</v>
      </c>
      <c r="D29" s="38">
        <v>0</v>
      </c>
      <c r="E29" s="38"/>
      <c r="F29" s="38"/>
      <c r="G29" s="38"/>
    </row>
    <row r="30" spans="1:7" x14ac:dyDescent="0.2">
      <c r="A30" s="6" t="s">
        <v>37</v>
      </c>
      <c r="B30" s="54" t="s">
        <v>70</v>
      </c>
      <c r="C30" s="3" t="s">
        <v>83</v>
      </c>
      <c r="D30" s="38">
        <v>0</v>
      </c>
      <c r="E30" s="38"/>
      <c r="F30" s="38"/>
      <c r="G30" s="38"/>
    </row>
    <row r="31" spans="1:7" x14ac:dyDescent="0.2">
      <c r="A31" s="6" t="s">
        <v>37</v>
      </c>
      <c r="B31" s="54" t="s">
        <v>70</v>
      </c>
      <c r="C31" s="3" t="s">
        <v>76</v>
      </c>
      <c r="D31" s="38">
        <v>4</v>
      </c>
      <c r="E31" s="38">
        <v>4</v>
      </c>
      <c r="F31" s="38"/>
      <c r="G31" s="38"/>
    </row>
    <row r="32" spans="1:7" x14ac:dyDescent="0.2">
      <c r="A32" s="6" t="s">
        <v>37</v>
      </c>
      <c r="B32" s="54" t="s">
        <v>70</v>
      </c>
      <c r="C32" s="6" t="s">
        <v>48</v>
      </c>
      <c r="D32" s="42">
        <v>3</v>
      </c>
      <c r="E32" s="42">
        <v>2</v>
      </c>
      <c r="F32" s="42">
        <v>1</v>
      </c>
      <c r="G32" s="42"/>
    </row>
    <row r="33" spans="1:8" x14ac:dyDescent="0.2">
      <c r="A33" s="6" t="s">
        <v>37</v>
      </c>
      <c r="B33" s="54" t="s">
        <v>70</v>
      </c>
      <c r="C33" s="4" t="s">
        <v>96</v>
      </c>
      <c r="D33" s="38">
        <v>4</v>
      </c>
      <c r="E33" s="38">
        <v>3</v>
      </c>
      <c r="F33" s="38">
        <v>1</v>
      </c>
      <c r="G33" s="38"/>
    </row>
    <row r="34" spans="1:8" x14ac:dyDescent="0.2">
      <c r="A34" s="6" t="s">
        <v>37</v>
      </c>
      <c r="B34" s="54" t="s">
        <v>70</v>
      </c>
      <c r="C34" s="4" t="s">
        <v>94</v>
      </c>
      <c r="D34" s="38">
        <v>27</v>
      </c>
      <c r="E34" s="38">
        <v>19</v>
      </c>
      <c r="F34" s="38">
        <v>5</v>
      </c>
      <c r="G34" s="38">
        <v>3</v>
      </c>
    </row>
    <row r="35" spans="1:8" x14ac:dyDescent="0.2">
      <c r="A35" s="3" t="s">
        <v>46</v>
      </c>
      <c r="B35" s="54" t="s">
        <v>70</v>
      </c>
      <c r="C35" s="6" t="s">
        <v>49</v>
      </c>
      <c r="D35" s="38">
        <v>7</v>
      </c>
      <c r="E35" s="38">
        <v>4</v>
      </c>
      <c r="F35" s="38">
        <v>2</v>
      </c>
      <c r="G35" s="38">
        <v>1</v>
      </c>
    </row>
    <row r="36" spans="1:8" x14ac:dyDescent="0.2">
      <c r="A36" s="6" t="s">
        <v>37</v>
      </c>
      <c r="B36" s="4" t="s">
        <v>84</v>
      </c>
      <c r="C36" s="4" t="s">
        <v>100</v>
      </c>
      <c r="D36" s="26">
        <v>23</v>
      </c>
      <c r="E36" s="26">
        <v>18</v>
      </c>
      <c r="F36" s="26">
        <v>4</v>
      </c>
      <c r="G36" s="26">
        <v>1</v>
      </c>
    </row>
    <row r="37" spans="1:8" x14ac:dyDescent="0.2">
      <c r="A37" s="6" t="s">
        <v>37</v>
      </c>
      <c r="B37" s="4" t="s">
        <v>84</v>
      </c>
      <c r="C37" s="4" t="s">
        <v>99</v>
      </c>
      <c r="D37" s="26">
        <v>3</v>
      </c>
      <c r="E37" s="26">
        <v>3</v>
      </c>
      <c r="F37" s="26"/>
      <c r="G37" s="26"/>
    </row>
    <row r="38" spans="1:8" ht="13.5" thickBot="1" x14ac:dyDescent="0.25">
      <c r="A38" s="6" t="s">
        <v>37</v>
      </c>
      <c r="B38" s="4" t="s">
        <v>84</v>
      </c>
      <c r="C38" s="4" t="s">
        <v>92</v>
      </c>
      <c r="D38" s="7">
        <v>0</v>
      </c>
      <c r="E38" s="7"/>
      <c r="F38" s="7"/>
      <c r="G38" s="7"/>
      <c r="H38" s="61" t="s">
        <v>85</v>
      </c>
    </row>
    <row r="39" spans="1:8" ht="13.5" thickBot="1" x14ac:dyDescent="0.25">
      <c r="A39" s="23"/>
      <c r="B39" s="24"/>
      <c r="C39" s="28" t="s">
        <v>28</v>
      </c>
      <c r="D39" s="29">
        <f>SUM(D3:D38)</f>
        <v>211</v>
      </c>
      <c r="E39" s="29">
        <f>SUM(E3:E38)</f>
        <v>154</v>
      </c>
      <c r="F39" s="29">
        <f>SUM(F3:F38)</f>
        <v>33</v>
      </c>
      <c r="G39" s="29">
        <f>SUM(G3:G38)</f>
        <v>24</v>
      </c>
      <c r="H39" s="60">
        <f>SUM(E39:G39)</f>
        <v>211</v>
      </c>
    </row>
    <row r="40" spans="1:8" x14ac:dyDescent="0.2">
      <c r="E40" s="62">
        <f>E39/$H$39</f>
        <v>0.72985781990521326</v>
      </c>
      <c r="F40" s="62">
        <f>F39/$H$39</f>
        <v>0.15639810426540285</v>
      </c>
      <c r="G40" s="62">
        <f>G39/$H$39</f>
        <v>0.11374407582938388</v>
      </c>
      <c r="H40" s="62">
        <f>H39/$H$39</f>
        <v>1</v>
      </c>
    </row>
  </sheetData>
  <sortState ref="A3:H32">
    <sortCondition ref="B3:B32"/>
    <sortCondition ref="C3:C32"/>
  </sortState>
  <mergeCells count="3">
    <mergeCell ref="A1:C1"/>
    <mergeCell ref="D1:E1"/>
    <mergeCell ref="F1:G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Results</vt:lpstr>
      <vt:lpstr>2020 Antlerless Detail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 Nystrom</dc:creator>
  <cp:lastModifiedBy>Dan Laptop4540</cp:lastModifiedBy>
  <cp:lastPrinted>2019-12-29T01:11:06Z</cp:lastPrinted>
  <dcterms:created xsi:type="dcterms:W3CDTF">2006-12-23T15:11:47Z</dcterms:created>
  <dcterms:modified xsi:type="dcterms:W3CDTF">2021-01-25T03:07:26Z</dcterms:modified>
</cp:coreProperties>
</file>